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aria\Desktop\Richter_innen kodiert\Kodierung aktualisiert (Februar 2021)\"/>
    </mc:Choice>
  </mc:AlternateContent>
  <xr:revisionPtr revIDLastSave="0" documentId="8_{3AD36A76-7A36-4DF1-9A5F-0BA250AAB45E}" xr6:coauthVersionLast="46" xr6:coauthVersionMax="46" xr10:uidLastSave="{00000000-0000-0000-0000-000000000000}"/>
  <bookViews>
    <workbookView xWindow="-110" yWindow="-110" windowWidth="19420" windowHeight="10420" tabRatio="500" xr2:uid="{00000000-000D-0000-FFFF-FFFF00000000}"/>
  </bookViews>
  <sheets>
    <sheet name="HH Rohdaten" sheetId="1" r:id="rId1"/>
    <sheet name="HH kodiert" sheetId="2" r:id="rId2"/>
  </sheets>
  <definedNames>
    <definedName name="_xlnm.Print_Area" localSheetId="1">'HH kodiert'!$A$1:$AO$81</definedName>
    <definedName name="_xlnm.Print_Area" localSheetId="0">'HH Rohdaten'!$A$1:$AO$81</definedName>
    <definedName name="_xlnm.Print_Titles" localSheetId="1">'HH kodiert'!$B:$B,'HH kodiert'!$1:$1</definedName>
    <definedName name="_xlnm.Print_Titles" localSheetId="0">'HH Rohdaten'!$B:$B,'HH Rohdaten'!$1:$1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M80" i="2" l="1"/>
  <c r="AD80" i="2"/>
  <c r="Y80" i="2"/>
  <c r="AC80" i="2" s="1"/>
  <c r="AM79" i="2"/>
  <c r="AD79" i="2"/>
  <c r="AB79" i="2"/>
  <c r="AA79" i="2"/>
  <c r="Z79" i="2"/>
  <c r="Y79" i="2"/>
  <c r="AC79" i="2" s="1"/>
  <c r="AM78" i="2"/>
  <c r="AD78" i="2"/>
  <c r="Z78" i="2"/>
  <c r="AA78" i="2" s="1"/>
  <c r="Y78" i="2"/>
  <c r="AC78" i="2" s="1"/>
  <c r="AM77" i="2"/>
  <c r="AD77" i="2"/>
  <c r="Y77" i="2"/>
  <c r="Z77" i="2" s="1"/>
  <c r="AM76" i="2"/>
  <c r="AD76" i="2"/>
  <c r="Y76" i="2"/>
  <c r="Z76" i="2" s="1"/>
  <c r="AM80" i="1"/>
  <c r="AD80" i="1"/>
  <c r="Y80" i="1"/>
  <c r="Z80" i="1" s="1"/>
  <c r="AM79" i="1"/>
  <c r="AD79" i="1"/>
  <c r="Y79" i="1"/>
  <c r="Z79" i="1" s="1"/>
  <c r="AM78" i="1"/>
  <c r="AD78" i="1"/>
  <c r="Y78" i="1"/>
  <c r="Z78" i="1" s="1"/>
  <c r="AM77" i="1"/>
  <c r="AD77" i="1"/>
  <c r="Y77" i="1"/>
  <c r="Z77" i="1" s="1"/>
  <c r="AM76" i="1"/>
  <c r="AD76" i="1"/>
  <c r="Y76" i="1"/>
  <c r="Z76" i="1" s="1"/>
  <c r="AB77" i="2" l="1"/>
  <c r="AA77" i="2"/>
  <c r="AA76" i="2"/>
  <c r="AB76" i="2"/>
  <c r="AB78" i="2"/>
  <c r="Z80" i="2"/>
  <c r="AC77" i="2"/>
  <c r="AC76" i="2"/>
  <c r="AB77" i="1"/>
  <c r="AA77" i="1"/>
  <c r="AA78" i="1"/>
  <c r="AB78" i="1"/>
  <c r="AB79" i="1"/>
  <c r="AA79" i="1"/>
  <c r="AA76" i="1"/>
  <c r="AB76" i="1"/>
  <c r="AB80" i="1"/>
  <c r="AA80" i="1"/>
  <c r="AC78" i="1"/>
  <c r="AC80" i="1"/>
  <c r="AC77" i="1"/>
  <c r="AC79" i="1"/>
  <c r="AC76" i="1"/>
  <c r="AA80" i="2" l="1"/>
  <c r="AB80" i="2"/>
  <c r="Y2" i="2" l="1"/>
  <c r="Z2" i="2" s="1"/>
  <c r="AC2" i="2"/>
  <c r="AD2" i="2"/>
  <c r="AM2" i="2"/>
  <c r="Y3" i="2"/>
  <c r="Z3" i="2" s="1"/>
  <c r="AC3" i="2"/>
  <c r="AD3" i="2"/>
  <c r="AM3" i="2"/>
  <c r="Y4" i="2"/>
  <c r="AC4" i="2" s="1"/>
  <c r="Z4" i="2"/>
  <c r="AA4" i="2" s="1"/>
  <c r="AD4" i="2"/>
  <c r="AM4" i="2"/>
  <c r="Y5" i="2"/>
  <c r="Z5" i="2" s="1"/>
  <c r="AD5" i="2"/>
  <c r="AM5" i="2"/>
  <c r="Y6" i="2"/>
  <c r="Z6" i="2" s="1"/>
  <c r="AC6" i="2"/>
  <c r="AD6" i="2"/>
  <c r="AM6" i="2"/>
  <c r="Y7" i="2"/>
  <c r="Z7" i="2" s="1"/>
  <c r="AD7" i="2"/>
  <c r="AM7" i="2"/>
  <c r="Y8" i="2"/>
  <c r="Z8" i="2"/>
  <c r="AA8" i="2" s="1"/>
  <c r="AC8" i="2"/>
  <c r="AD8" i="2"/>
  <c r="AM8" i="2"/>
  <c r="Y9" i="2"/>
  <c r="Z9" i="2"/>
  <c r="AA9" i="2" s="1"/>
  <c r="AC9" i="2"/>
  <c r="AD9" i="2"/>
  <c r="AM9" i="2"/>
  <c r="Y10" i="2"/>
  <c r="Z10" i="2" s="1"/>
  <c r="AC10" i="2"/>
  <c r="AD10" i="2"/>
  <c r="AM10" i="2"/>
  <c r="Y11" i="2"/>
  <c r="Z11" i="2" s="1"/>
  <c r="AD11" i="2"/>
  <c r="AM11" i="2"/>
  <c r="Y12" i="2"/>
  <c r="Z12" i="2"/>
  <c r="AA12" i="2" s="1"/>
  <c r="AC12" i="2"/>
  <c r="AD12" i="2"/>
  <c r="AM12" i="2"/>
  <c r="Y13" i="2"/>
  <c r="Z13" i="2"/>
  <c r="AB13" i="2" s="1"/>
  <c r="AA13" i="2"/>
  <c r="AC13" i="2"/>
  <c r="AD13" i="2"/>
  <c r="AM13" i="2"/>
  <c r="Y14" i="2"/>
  <c r="Z14" i="2" s="1"/>
  <c r="AC14" i="2"/>
  <c r="AD14" i="2"/>
  <c r="AM14" i="2"/>
  <c r="Y15" i="2"/>
  <c r="Z15" i="2" s="1"/>
  <c r="AD15" i="2"/>
  <c r="AM15" i="2"/>
  <c r="Y16" i="2"/>
  <c r="Z16" i="2" s="1"/>
  <c r="AA16" i="2" s="1"/>
  <c r="AD16" i="2"/>
  <c r="AM16" i="2"/>
  <c r="Y17" i="2"/>
  <c r="Z17" i="2" s="1"/>
  <c r="AC17" i="2"/>
  <c r="AD17" i="2"/>
  <c r="AM17" i="2"/>
  <c r="Y18" i="2"/>
  <c r="Z18" i="2" s="1"/>
  <c r="AC18" i="2"/>
  <c r="AD18" i="2"/>
  <c r="AM18" i="2"/>
  <c r="Y19" i="2"/>
  <c r="Z19" i="2" s="1"/>
  <c r="AC19" i="2"/>
  <c r="AD19" i="2"/>
  <c r="AM19" i="2"/>
  <c r="Y20" i="2"/>
  <c r="Z20" i="2"/>
  <c r="AA20" i="2" s="1"/>
  <c r="AC20" i="2"/>
  <c r="AD20" i="2"/>
  <c r="AM20" i="2"/>
  <c r="Y21" i="2"/>
  <c r="Z21" i="2" s="1"/>
  <c r="AC21" i="2"/>
  <c r="AD21" i="2"/>
  <c r="AM21" i="2"/>
  <c r="Y22" i="2"/>
  <c r="Z22" i="2" s="1"/>
  <c r="AC22" i="2"/>
  <c r="AD22" i="2"/>
  <c r="AM22" i="2"/>
  <c r="Y23" i="2"/>
  <c r="Z23" i="2" s="1"/>
  <c r="AC23" i="2"/>
  <c r="AD23" i="2"/>
  <c r="AM23" i="2"/>
  <c r="Y24" i="2"/>
  <c r="Z24" i="2"/>
  <c r="AA24" i="2" s="1"/>
  <c r="AC24" i="2"/>
  <c r="AD24" i="2"/>
  <c r="AM24" i="2"/>
  <c r="Y25" i="2"/>
  <c r="Z25" i="2" s="1"/>
  <c r="AC25" i="2"/>
  <c r="AD25" i="2"/>
  <c r="AM25" i="2"/>
  <c r="Y26" i="2"/>
  <c r="Z26" i="2" s="1"/>
  <c r="AC26" i="2"/>
  <c r="AD26" i="2"/>
  <c r="AM26" i="2"/>
  <c r="Y27" i="2"/>
  <c r="Z27" i="2" s="1"/>
  <c r="AD27" i="2"/>
  <c r="AM27" i="2"/>
  <c r="Y28" i="2"/>
  <c r="Z28" i="2"/>
  <c r="AA28" i="2" s="1"/>
  <c r="AC28" i="2"/>
  <c r="AD28" i="2"/>
  <c r="AM28" i="2"/>
  <c r="Y29" i="2"/>
  <c r="Z29" i="2" s="1"/>
  <c r="AC29" i="2"/>
  <c r="AD29" i="2"/>
  <c r="AM29" i="2"/>
  <c r="Y30" i="2"/>
  <c r="Z30" i="2" s="1"/>
  <c r="AC30" i="2"/>
  <c r="AD30" i="2"/>
  <c r="AM30" i="2"/>
  <c r="Y31" i="2"/>
  <c r="Z31" i="2" s="1"/>
  <c r="AC31" i="2"/>
  <c r="AD31" i="2"/>
  <c r="AM31" i="2"/>
  <c r="Y32" i="2"/>
  <c r="AC32" i="2" s="1"/>
  <c r="Z32" i="2"/>
  <c r="AA32" i="2" s="1"/>
  <c r="AD32" i="2"/>
  <c r="AM32" i="2"/>
  <c r="Y33" i="2"/>
  <c r="Z33" i="2" s="1"/>
  <c r="AD33" i="2"/>
  <c r="AM33" i="2"/>
  <c r="Y34" i="2"/>
  <c r="Z34" i="2" s="1"/>
  <c r="AD34" i="2"/>
  <c r="AM34" i="2"/>
  <c r="Y35" i="2"/>
  <c r="Z35" i="2" s="1"/>
  <c r="AD35" i="2"/>
  <c r="AM35" i="2"/>
  <c r="Y36" i="2"/>
  <c r="AC36" i="2" s="1"/>
  <c r="Z36" i="2"/>
  <c r="AA36" i="2" s="1"/>
  <c r="AD36" i="2"/>
  <c r="AM36" i="2"/>
  <c r="Y37" i="2"/>
  <c r="Z37" i="2" s="1"/>
  <c r="AD37" i="2"/>
  <c r="AM37" i="2"/>
  <c r="Y38" i="2"/>
  <c r="Z38" i="2" s="1"/>
  <c r="AD38" i="2"/>
  <c r="AM38" i="2"/>
  <c r="Y39" i="2"/>
  <c r="Z39" i="2" s="1"/>
  <c r="AD39" i="2"/>
  <c r="AM39" i="2"/>
  <c r="Y40" i="2"/>
  <c r="Z40" i="2" s="1"/>
  <c r="AA40" i="2" s="1"/>
  <c r="AD40" i="2"/>
  <c r="AM40" i="2"/>
  <c r="Y41" i="2"/>
  <c r="Z41" i="2" s="1"/>
  <c r="AC41" i="2"/>
  <c r="AD41" i="2"/>
  <c r="AM41" i="2"/>
  <c r="Y42" i="2"/>
  <c r="Z42" i="2" s="1"/>
  <c r="AC42" i="2"/>
  <c r="AD42" i="2"/>
  <c r="AM42" i="2"/>
  <c r="Y43" i="2"/>
  <c r="Z43" i="2" s="1"/>
  <c r="AD43" i="2"/>
  <c r="AM43" i="2"/>
  <c r="Y44" i="2"/>
  <c r="Z44" i="2" s="1"/>
  <c r="AA44" i="2" s="1"/>
  <c r="AD44" i="2"/>
  <c r="AM44" i="2"/>
  <c r="Y45" i="2"/>
  <c r="Z45" i="2"/>
  <c r="AA45" i="2"/>
  <c r="AB45" i="2"/>
  <c r="AC45" i="2"/>
  <c r="AD45" i="2"/>
  <c r="AM45" i="2"/>
  <c r="Y46" i="2"/>
  <c r="Z46" i="2" s="1"/>
  <c r="AD46" i="2"/>
  <c r="AM46" i="2"/>
  <c r="Y47" i="2"/>
  <c r="Z47" i="2" s="1"/>
  <c r="AD47" i="2"/>
  <c r="AM47" i="2"/>
  <c r="Y48" i="2"/>
  <c r="AC48" i="2" s="1"/>
  <c r="Z48" i="2"/>
  <c r="AA48" i="2" s="1"/>
  <c r="AD48" i="2"/>
  <c r="AM48" i="2"/>
  <c r="Y49" i="2"/>
  <c r="Z49" i="2" s="1"/>
  <c r="AD49" i="2"/>
  <c r="AM49" i="2"/>
  <c r="Y50" i="2"/>
  <c r="Z50" i="2" s="1"/>
  <c r="AD50" i="2"/>
  <c r="AM50" i="2"/>
  <c r="Y51" i="2"/>
  <c r="Z51" i="2" s="1"/>
  <c r="AD51" i="2"/>
  <c r="AM51" i="2"/>
  <c r="Y52" i="2"/>
  <c r="AC52" i="2" s="1"/>
  <c r="Z52" i="2"/>
  <c r="AA52" i="2" s="1"/>
  <c r="AD52" i="2"/>
  <c r="AM52" i="2"/>
  <c r="Y53" i="2"/>
  <c r="Z53" i="2" s="1"/>
  <c r="AC53" i="2"/>
  <c r="AD53" i="2"/>
  <c r="AM53" i="2"/>
  <c r="Y54" i="2"/>
  <c r="Z54" i="2" s="1"/>
  <c r="AC54" i="2"/>
  <c r="AD54" i="2"/>
  <c r="AM54" i="2"/>
  <c r="Y55" i="2"/>
  <c r="Z55" i="2" s="1"/>
  <c r="AD55" i="2"/>
  <c r="AM55" i="2"/>
  <c r="Y56" i="2"/>
  <c r="Z56" i="2"/>
  <c r="AA56" i="2" s="1"/>
  <c r="AC56" i="2"/>
  <c r="AD56" i="2"/>
  <c r="AM56" i="2"/>
  <c r="Y57" i="2"/>
  <c r="Z57" i="2"/>
  <c r="AA57" i="2" s="1"/>
  <c r="AC57" i="2"/>
  <c r="AD57" i="2"/>
  <c r="AM57" i="2"/>
  <c r="Y58" i="2"/>
  <c r="Z58" i="2" s="1"/>
  <c r="AC58" i="2"/>
  <c r="AD58" i="2"/>
  <c r="AM58" i="2"/>
  <c r="Y59" i="2"/>
  <c r="Z59" i="2" s="1"/>
  <c r="AD59" i="2"/>
  <c r="AM59" i="2"/>
  <c r="Y60" i="2"/>
  <c r="Z60" i="2"/>
  <c r="AA60" i="2" s="1"/>
  <c r="AC60" i="2"/>
  <c r="AD60" i="2"/>
  <c r="AM60" i="2"/>
  <c r="Y61" i="2"/>
  <c r="Z61" i="2"/>
  <c r="AB61" i="2" s="1"/>
  <c r="AA61" i="2"/>
  <c r="AC61" i="2"/>
  <c r="AD61" i="2"/>
  <c r="AM61" i="2"/>
  <c r="Y62" i="2"/>
  <c r="Z62" i="2" s="1"/>
  <c r="AC62" i="2"/>
  <c r="AD62" i="2"/>
  <c r="AM62" i="2"/>
  <c r="Y63" i="2"/>
  <c r="Z63" i="2" s="1"/>
  <c r="AD63" i="2"/>
  <c r="AM63" i="2"/>
  <c r="Y64" i="2"/>
  <c r="Z64" i="2" s="1"/>
  <c r="AA64" i="2" s="1"/>
  <c r="AD64" i="2"/>
  <c r="AM64" i="2"/>
  <c r="Y65" i="2"/>
  <c r="Z65" i="2" s="1"/>
  <c r="AC65" i="2"/>
  <c r="AD65" i="2"/>
  <c r="AM65" i="2"/>
  <c r="Y66" i="2"/>
  <c r="Z66" i="2" s="1"/>
  <c r="AC66" i="2"/>
  <c r="AD66" i="2"/>
  <c r="AM66" i="2"/>
  <c r="Y67" i="2"/>
  <c r="Z67" i="2" s="1"/>
  <c r="AD67" i="2"/>
  <c r="AM67" i="2"/>
  <c r="Y68" i="2"/>
  <c r="Z68" i="2" s="1"/>
  <c r="AA68" i="2" s="1"/>
  <c r="AD68" i="2"/>
  <c r="AM68" i="2"/>
  <c r="Y69" i="2"/>
  <c r="Z69" i="2" s="1"/>
  <c r="AC69" i="2"/>
  <c r="AD69" i="2"/>
  <c r="AM69" i="2"/>
  <c r="Y70" i="2"/>
  <c r="Z70" i="2" s="1"/>
  <c r="AC70" i="2"/>
  <c r="AD70" i="2"/>
  <c r="AM70" i="2"/>
  <c r="Y71" i="2"/>
  <c r="Z71" i="2" s="1"/>
  <c r="AD71" i="2"/>
  <c r="AM71" i="2"/>
  <c r="Y72" i="2"/>
  <c r="Z72" i="2" s="1"/>
  <c r="AA72" i="2" s="1"/>
  <c r="AD72" i="2"/>
  <c r="AM72" i="2"/>
  <c r="Y73" i="2"/>
  <c r="Z73" i="2" s="1"/>
  <c r="AC73" i="2"/>
  <c r="AD73" i="2"/>
  <c r="AM73" i="2"/>
  <c r="Y74" i="2"/>
  <c r="Z74" i="2" s="1"/>
  <c r="AC74" i="2"/>
  <c r="AD74" i="2"/>
  <c r="AM74" i="2"/>
  <c r="Y75" i="2"/>
  <c r="Z75" i="2" s="1"/>
  <c r="AD75" i="2"/>
  <c r="AM75" i="2"/>
  <c r="AA5" i="2" l="1"/>
  <c r="AB5" i="2"/>
  <c r="AA53" i="2"/>
  <c r="AB53" i="2"/>
  <c r="AC64" i="2"/>
  <c r="AB57" i="2"/>
  <c r="AC44" i="2"/>
  <c r="AC40" i="2"/>
  <c r="AC16" i="2"/>
  <c r="AB9" i="2"/>
  <c r="AC5" i="2"/>
  <c r="AC72" i="2"/>
  <c r="AC68" i="2"/>
  <c r="AC50" i="2"/>
  <c r="AC49" i="2"/>
  <c r="AC46" i="2"/>
  <c r="AC39" i="2"/>
  <c r="AC38" i="2"/>
  <c r="AC37" i="2"/>
  <c r="AC34" i="2"/>
  <c r="AC33" i="2"/>
  <c r="AB58" i="2"/>
  <c r="AA58" i="2"/>
  <c r="AA23" i="2"/>
  <c r="AB23" i="2"/>
  <c r="AB21" i="2"/>
  <c r="AA21" i="2"/>
  <c r="AB10" i="2"/>
  <c r="AA10" i="2"/>
  <c r="AB73" i="2"/>
  <c r="AA73" i="2"/>
  <c r="AA70" i="2"/>
  <c r="AB70" i="2"/>
  <c r="AA67" i="2"/>
  <c r="AB67" i="2"/>
  <c r="AA19" i="2"/>
  <c r="AB19" i="2"/>
  <c r="AA15" i="2"/>
  <c r="AB15" i="2"/>
  <c r="AA11" i="2"/>
  <c r="AB11" i="2"/>
  <c r="AA75" i="2"/>
  <c r="AB75" i="2"/>
  <c r="AB74" i="2"/>
  <c r="AA74" i="2"/>
  <c r="AA71" i="2"/>
  <c r="AB71" i="2"/>
  <c r="AB65" i="2"/>
  <c r="AA65" i="2"/>
  <c r="AA62" i="2"/>
  <c r="AB62" i="2"/>
  <c r="AA42" i="2"/>
  <c r="AB42" i="2"/>
  <c r="AA51" i="2"/>
  <c r="AB51" i="2"/>
  <c r="AB37" i="2"/>
  <c r="AA37" i="2"/>
  <c r="AA59" i="2"/>
  <c r="AB59" i="2"/>
  <c r="AA22" i="2"/>
  <c r="AB22" i="2"/>
  <c r="AB69" i="2"/>
  <c r="AA69" i="2"/>
  <c r="AB66" i="2"/>
  <c r="AA66" i="2"/>
  <c r="AA63" i="2"/>
  <c r="AB63" i="2"/>
  <c r="AA43" i="2"/>
  <c r="AB43" i="2"/>
  <c r="AB41" i="2"/>
  <c r="AA41" i="2"/>
  <c r="AB18" i="2"/>
  <c r="AA18" i="2"/>
  <c r="AB17" i="2"/>
  <c r="AA17" i="2"/>
  <c r="AA14" i="2"/>
  <c r="AB14" i="2"/>
  <c r="AA50" i="2"/>
  <c r="AB50" i="2"/>
  <c r="AB49" i="2"/>
  <c r="AA49" i="2"/>
  <c r="AA47" i="2"/>
  <c r="AB47" i="2"/>
  <c r="AB46" i="2"/>
  <c r="AA46" i="2"/>
  <c r="AA39" i="2"/>
  <c r="AB39" i="2"/>
  <c r="AA38" i="2"/>
  <c r="AB38" i="2"/>
  <c r="AA35" i="2"/>
  <c r="AB35" i="2"/>
  <c r="AA34" i="2"/>
  <c r="AB34" i="2"/>
  <c r="AB33" i="2"/>
  <c r="AA33" i="2"/>
  <c r="AA55" i="2"/>
  <c r="AB55" i="2"/>
  <c r="AB54" i="2"/>
  <c r="AA54" i="2"/>
  <c r="AA31" i="2"/>
  <c r="AB31" i="2"/>
  <c r="AB30" i="2"/>
  <c r="AA30" i="2"/>
  <c r="AB29" i="2"/>
  <c r="AA29" i="2"/>
  <c r="AA27" i="2"/>
  <c r="AB27" i="2"/>
  <c r="AB26" i="2"/>
  <c r="AA26" i="2"/>
  <c r="AB25" i="2"/>
  <c r="AA25" i="2"/>
  <c r="AA7" i="2"/>
  <c r="AB7" i="2"/>
  <c r="AB6" i="2"/>
  <c r="AA6" i="2"/>
  <c r="AA3" i="2"/>
  <c r="AB3" i="2"/>
  <c r="AA2" i="2"/>
  <c r="AB2" i="2"/>
  <c r="AC75" i="2"/>
  <c r="AC51" i="2"/>
  <c r="AC43" i="2"/>
  <c r="AC35" i="2"/>
  <c r="AC67" i="2"/>
  <c r="AC63" i="2"/>
  <c r="AC47" i="2"/>
  <c r="AC15" i="2"/>
  <c r="AC11" i="2"/>
  <c r="AC7" i="2"/>
  <c r="AB72" i="2"/>
  <c r="AB68" i="2"/>
  <c r="AB64" i="2"/>
  <c r="AB60" i="2"/>
  <c r="AB56" i="2"/>
  <c r="AB52" i="2"/>
  <c r="AB48" i="2"/>
  <c r="AB44" i="2"/>
  <c r="AB40" i="2"/>
  <c r="AB36" i="2"/>
  <c r="AB32" i="2"/>
  <c r="AB28" i="2"/>
  <c r="AB24" i="2"/>
  <c r="AB20" i="2"/>
  <c r="AB16" i="2"/>
  <c r="AB12" i="2"/>
  <c r="AB8" i="2"/>
  <c r="AB4" i="2"/>
  <c r="AC71" i="2"/>
  <c r="AC59" i="2"/>
  <c r="AC55" i="2"/>
  <c r="AC27" i="2"/>
  <c r="AM3" i="1"/>
  <c r="AM4" i="1"/>
  <c r="AM5" i="1"/>
  <c r="AM6" i="1"/>
  <c r="AM7" i="1"/>
  <c r="AM8" i="1"/>
  <c r="AM9" i="1"/>
  <c r="AM10" i="1"/>
  <c r="AM12" i="1"/>
  <c r="AM11" i="1"/>
  <c r="AM13" i="1"/>
  <c r="AM14" i="1"/>
  <c r="AM15" i="1"/>
  <c r="AM17" i="1"/>
  <c r="AM16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1" i="1"/>
  <c r="AM30" i="1"/>
  <c r="AM32" i="1"/>
  <c r="AM33" i="1"/>
  <c r="AM34" i="1"/>
  <c r="AM35" i="1"/>
  <c r="AM36" i="1"/>
  <c r="AM37" i="1"/>
  <c r="AM38" i="1"/>
  <c r="AM40" i="1"/>
  <c r="AM41" i="1"/>
  <c r="AM39" i="1"/>
  <c r="AM42" i="1"/>
  <c r="AM43" i="1"/>
  <c r="AM44" i="1"/>
  <c r="AM45" i="1"/>
  <c r="AM46" i="1"/>
  <c r="AM47" i="1"/>
  <c r="AM48" i="1"/>
  <c r="AM49" i="1"/>
  <c r="AM52" i="1"/>
  <c r="AM50" i="1"/>
  <c r="AM51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8" i="1"/>
  <c r="AM67" i="1"/>
  <c r="AM69" i="1"/>
  <c r="AM70" i="1"/>
  <c r="AM71" i="1"/>
  <c r="AM72" i="1"/>
  <c r="AM74" i="1"/>
  <c r="AM73" i="1"/>
  <c r="AM75" i="1"/>
  <c r="AM2" i="1"/>
  <c r="Y75" i="1" l="1"/>
  <c r="AC75" i="1" s="1"/>
  <c r="AD75" i="1"/>
  <c r="Y73" i="1"/>
  <c r="AC73" i="1" s="1"/>
  <c r="AD73" i="1"/>
  <c r="Y74" i="1"/>
  <c r="Z74" i="1" s="1"/>
  <c r="Y72" i="1"/>
  <c r="Z72" i="1" s="1"/>
  <c r="Y71" i="1"/>
  <c r="Z71" i="1" s="1"/>
  <c r="AD71" i="1"/>
  <c r="AD72" i="1"/>
  <c r="AD74" i="1"/>
  <c r="Y70" i="1"/>
  <c r="Z70" i="1" s="1"/>
  <c r="AD70" i="1"/>
  <c r="AC74" i="1" l="1"/>
  <c r="Z75" i="1"/>
  <c r="AA75" i="1" s="1"/>
  <c r="AC71" i="1"/>
  <c r="AA71" i="1"/>
  <c r="AB71" i="1"/>
  <c r="Z73" i="1"/>
  <c r="AA73" i="1" s="1"/>
  <c r="AA74" i="1"/>
  <c r="AB74" i="1"/>
  <c r="AB72" i="1"/>
  <c r="AA72" i="1"/>
  <c r="AC72" i="1"/>
  <c r="AA70" i="1"/>
  <c r="AB70" i="1"/>
  <c r="AC70" i="1"/>
  <c r="AD32" i="1"/>
  <c r="AD33" i="1"/>
  <c r="AD34" i="1"/>
  <c r="AD35" i="1"/>
  <c r="AD36" i="1"/>
  <c r="AD37" i="1"/>
  <c r="AD40" i="1"/>
  <c r="AD38" i="1"/>
  <c r="AD41" i="1"/>
  <c r="AD39" i="1"/>
  <c r="AD42" i="1"/>
  <c r="AD43" i="1"/>
  <c r="AD44" i="1"/>
  <c r="AD45" i="1"/>
  <c r="AD46" i="1"/>
  <c r="AD47" i="1"/>
  <c r="AD48" i="1"/>
  <c r="AD49" i="1"/>
  <c r="AD52" i="1"/>
  <c r="AD50" i="1"/>
  <c r="AD51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8" i="1"/>
  <c r="AD67" i="1"/>
  <c r="AD69" i="1"/>
  <c r="Y32" i="1"/>
  <c r="Z32" i="1" s="1"/>
  <c r="Y33" i="1"/>
  <c r="Z33" i="1" s="1"/>
  <c r="Y34" i="1"/>
  <c r="Z34" i="1" s="1"/>
  <c r="Y35" i="1"/>
  <c r="Z35" i="1" s="1"/>
  <c r="Y36" i="1"/>
  <c r="AC36" i="1" s="1"/>
  <c r="Y37" i="1"/>
  <c r="Z37" i="1" s="1"/>
  <c r="Y40" i="1"/>
  <c r="Z40" i="1" s="1"/>
  <c r="Y38" i="1"/>
  <c r="Z38" i="1" s="1"/>
  <c r="Y41" i="1"/>
  <c r="Z41" i="1" s="1"/>
  <c r="AA41" i="1" s="1"/>
  <c r="Y39" i="1"/>
  <c r="Z39" i="1" s="1"/>
  <c r="Y42" i="1"/>
  <c r="Z42" i="1" s="1"/>
  <c r="Y43" i="1"/>
  <c r="Z43" i="1" s="1"/>
  <c r="AB43" i="1" s="1"/>
  <c r="Y44" i="1"/>
  <c r="AC44" i="1" s="1"/>
  <c r="Y45" i="1"/>
  <c r="Z45" i="1" s="1"/>
  <c r="Y46" i="1"/>
  <c r="AC46" i="1" s="1"/>
  <c r="Y47" i="1"/>
  <c r="Z47" i="1" s="1"/>
  <c r="Y48" i="1"/>
  <c r="Z48" i="1" s="1"/>
  <c r="AA48" i="1" s="1"/>
  <c r="Y49" i="1"/>
  <c r="AC49" i="1" s="1"/>
  <c r="Y52" i="1"/>
  <c r="Z52" i="1" s="1"/>
  <c r="Y50" i="1"/>
  <c r="AC50" i="1" s="1"/>
  <c r="Y51" i="1"/>
  <c r="AC51" i="1" s="1"/>
  <c r="Y53" i="1"/>
  <c r="Z53" i="1" s="1"/>
  <c r="Y54" i="1"/>
  <c r="Z54" i="1" s="1"/>
  <c r="AA54" i="1" s="1"/>
  <c r="Y55" i="1"/>
  <c r="AC55" i="1" s="1"/>
  <c r="Y56" i="1"/>
  <c r="AC56" i="1" s="1"/>
  <c r="Y57" i="1"/>
  <c r="Z57" i="1" s="1"/>
  <c r="Y58" i="1"/>
  <c r="Z58" i="1" s="1"/>
  <c r="Y59" i="1"/>
  <c r="AC59" i="1" s="1"/>
  <c r="Y60" i="1"/>
  <c r="AC60" i="1" s="1"/>
  <c r="Y61" i="1"/>
  <c r="Z61" i="1" s="1"/>
  <c r="Y62" i="1"/>
  <c r="AC62" i="1" s="1"/>
  <c r="Y63" i="1"/>
  <c r="AC63" i="1" s="1"/>
  <c r="Y64" i="1"/>
  <c r="AC64" i="1" s="1"/>
  <c r="Y65" i="1"/>
  <c r="Z65" i="1" s="1"/>
  <c r="Y66" i="1"/>
  <c r="AC66" i="1" s="1"/>
  <c r="Y68" i="1"/>
  <c r="AC68" i="1" s="1"/>
  <c r="Y67" i="1"/>
  <c r="AC67" i="1" s="1"/>
  <c r="Y69" i="1"/>
  <c r="AC69" i="1" s="1"/>
  <c r="Y30" i="1"/>
  <c r="AC30" i="1" s="1"/>
  <c r="AD30" i="1"/>
  <c r="Y31" i="1"/>
  <c r="Z31" i="1" s="1"/>
  <c r="AD31" i="1"/>
  <c r="Y29" i="1"/>
  <c r="Z29" i="1" s="1"/>
  <c r="AA29" i="1" s="1"/>
  <c r="AD29" i="1"/>
  <c r="AB75" i="1" l="1"/>
  <c r="Z30" i="1"/>
  <c r="AA30" i="1" s="1"/>
  <c r="AB73" i="1"/>
  <c r="Z67" i="1"/>
  <c r="AA67" i="1" s="1"/>
  <c r="Z62" i="1"/>
  <c r="AA62" i="1" s="1"/>
  <c r="Z59" i="1"/>
  <c r="AB59" i="1" s="1"/>
  <c r="Z46" i="1"/>
  <c r="AA46" i="1" s="1"/>
  <c r="AC41" i="1"/>
  <c r="AC58" i="1"/>
  <c r="AC38" i="1"/>
  <c r="AC54" i="1"/>
  <c r="Z44" i="1"/>
  <c r="AA44" i="1" s="1"/>
  <c r="Z66" i="1"/>
  <c r="Z56" i="1"/>
  <c r="AA56" i="1" s="1"/>
  <c r="Z50" i="1"/>
  <c r="AB50" i="1" s="1"/>
  <c r="AC42" i="1"/>
  <c r="AC43" i="1"/>
  <c r="AC29" i="1"/>
  <c r="AC31" i="1"/>
  <c r="AB47" i="1"/>
  <c r="AA47" i="1"/>
  <c r="AB42" i="1"/>
  <c r="AA42" i="1"/>
  <c r="AB58" i="1"/>
  <c r="AA58" i="1"/>
  <c r="AA52" i="1"/>
  <c r="AB52" i="1"/>
  <c r="AB38" i="1"/>
  <c r="AA38" i="1"/>
  <c r="Z68" i="1"/>
  <c r="Z64" i="1"/>
  <c r="AA64" i="1" s="1"/>
  <c r="Z63" i="1"/>
  <c r="Z60" i="1"/>
  <c r="AA60" i="1" s="1"/>
  <c r="AC47" i="1"/>
  <c r="AC32" i="1"/>
  <c r="AB29" i="1"/>
  <c r="AB54" i="1"/>
  <c r="AC48" i="1"/>
  <c r="AC52" i="1"/>
  <c r="Z55" i="1"/>
  <c r="Z51" i="1"/>
  <c r="AA51" i="1" s="1"/>
  <c r="AA43" i="1"/>
  <c r="AC40" i="1"/>
  <c r="AA40" i="1"/>
  <c r="AB40" i="1"/>
  <c r="Z36" i="1"/>
  <c r="AA36" i="1" s="1"/>
  <c r="AC35" i="1"/>
  <c r="AA34" i="1"/>
  <c r="AB34" i="1"/>
  <c r="AC34" i="1"/>
  <c r="AC33" i="1"/>
  <c r="AB39" i="1"/>
  <c r="AA39" i="1"/>
  <c r="AB33" i="1"/>
  <c r="AA33" i="1"/>
  <c r="AB57" i="1"/>
  <c r="AA57" i="1"/>
  <c r="AA65" i="1"/>
  <c r="AB65" i="1"/>
  <c r="AB61" i="1"/>
  <c r="AA61" i="1"/>
  <c r="AB37" i="1"/>
  <c r="AA37" i="1"/>
  <c r="AA53" i="1"/>
  <c r="AB53" i="1"/>
  <c r="AB45" i="1"/>
  <c r="AA45" i="1"/>
  <c r="AA35" i="1"/>
  <c r="AB35" i="1"/>
  <c r="AA32" i="1"/>
  <c r="AB32" i="1"/>
  <c r="AC45" i="1"/>
  <c r="AC37" i="1"/>
  <c r="AB48" i="1"/>
  <c r="AC65" i="1"/>
  <c r="AC61" i="1"/>
  <c r="AC57" i="1"/>
  <c r="AC53" i="1"/>
  <c r="AC39" i="1"/>
  <c r="AB41" i="1"/>
  <c r="Z69" i="1"/>
  <c r="Z49" i="1"/>
  <c r="AA31" i="1"/>
  <c r="AB31" i="1"/>
  <c r="Y20" i="1"/>
  <c r="Z20" i="1" s="1"/>
  <c r="Y19" i="1"/>
  <c r="Z19" i="1" s="1"/>
  <c r="Y21" i="1"/>
  <c r="AC21" i="1" s="1"/>
  <c r="Y22" i="1"/>
  <c r="AC22" i="1" s="1"/>
  <c r="Y23" i="1"/>
  <c r="AC23" i="1" s="1"/>
  <c r="Y24" i="1"/>
  <c r="Z24" i="1" s="1"/>
  <c r="Y25" i="1"/>
  <c r="AC25" i="1" s="1"/>
  <c r="Y26" i="1"/>
  <c r="AC26" i="1" s="1"/>
  <c r="Y27" i="1"/>
  <c r="AC27" i="1" s="1"/>
  <c r="Y28" i="1"/>
  <c r="Z28" i="1" s="1"/>
  <c r="AD16" i="1"/>
  <c r="AD18" i="1"/>
  <c r="AD20" i="1"/>
  <c r="AD19" i="1"/>
  <c r="AD21" i="1"/>
  <c r="AD22" i="1"/>
  <c r="AD23" i="1"/>
  <c r="AD24" i="1"/>
  <c r="AD25" i="1"/>
  <c r="AD26" i="1"/>
  <c r="AD27" i="1"/>
  <c r="AD28" i="1"/>
  <c r="AD17" i="1"/>
  <c r="AD15" i="1"/>
  <c r="AD14" i="1"/>
  <c r="Y13" i="1"/>
  <c r="Z13" i="1" s="1"/>
  <c r="AB13" i="1" s="1"/>
  <c r="Y14" i="1"/>
  <c r="Z14" i="1" s="1"/>
  <c r="AA14" i="1" s="1"/>
  <c r="Y15" i="1"/>
  <c r="Z15" i="1" s="1"/>
  <c r="AB15" i="1" s="1"/>
  <c r="Y17" i="1"/>
  <c r="Z17" i="1" s="1"/>
  <c r="AA17" i="1" s="1"/>
  <c r="Y16" i="1"/>
  <c r="AC16" i="1" s="1"/>
  <c r="Y18" i="1"/>
  <c r="Z18" i="1" s="1"/>
  <c r="AB18" i="1" s="1"/>
  <c r="AD13" i="1"/>
  <c r="AB51" i="1" l="1"/>
  <c r="AB62" i="1"/>
  <c r="AB67" i="1"/>
  <c r="AA50" i="1"/>
  <c r="AB30" i="1"/>
  <c r="AB36" i="1"/>
  <c r="AA59" i="1"/>
  <c r="AB60" i="1"/>
  <c r="AB56" i="1"/>
  <c r="AB46" i="1"/>
  <c r="AB44" i="1"/>
  <c r="AA66" i="1"/>
  <c r="AB66" i="1"/>
  <c r="AC20" i="1"/>
  <c r="AB68" i="1"/>
  <c r="AA68" i="1"/>
  <c r="AB55" i="1"/>
  <c r="AA55" i="1"/>
  <c r="AB64" i="1"/>
  <c r="AB63" i="1"/>
  <c r="AA63" i="1"/>
  <c r="AB69" i="1"/>
  <c r="AA69" i="1"/>
  <c r="AA49" i="1"/>
  <c r="AB49" i="1"/>
  <c r="AA28" i="1"/>
  <c r="AB28" i="1"/>
  <c r="AC28" i="1"/>
  <c r="Z27" i="1"/>
  <c r="AB27" i="1" s="1"/>
  <c r="Z25" i="1"/>
  <c r="Z26" i="1"/>
  <c r="AC24" i="1"/>
  <c r="AB24" i="1"/>
  <c r="AA24" i="1"/>
  <c r="Z23" i="1"/>
  <c r="Z22" i="1"/>
  <c r="Z21" i="1"/>
  <c r="AA21" i="1" s="1"/>
  <c r="AC19" i="1"/>
  <c r="AB19" i="1"/>
  <c r="AA19" i="1"/>
  <c r="AA20" i="1"/>
  <c r="AB20" i="1"/>
  <c r="AB17" i="1"/>
  <c r="AA13" i="1"/>
  <c r="AA18" i="1"/>
  <c r="AB14" i="1"/>
  <c r="AC13" i="1"/>
  <c r="Z16" i="1"/>
  <c r="AC17" i="1"/>
  <c r="AC18" i="1"/>
  <c r="AC14" i="1"/>
  <c r="AA15" i="1"/>
  <c r="AC15" i="1"/>
  <c r="AD3" i="1"/>
  <c r="AD4" i="1"/>
  <c r="AD5" i="1"/>
  <c r="AD6" i="1"/>
  <c r="AD7" i="1"/>
  <c r="AD8" i="1"/>
  <c r="AD9" i="1"/>
  <c r="AD10" i="1"/>
  <c r="AD12" i="1"/>
  <c r="AD11" i="1"/>
  <c r="AB21" i="1" l="1"/>
  <c r="AA27" i="1"/>
  <c r="AB25" i="1"/>
  <c r="AA25" i="1"/>
  <c r="AB26" i="1"/>
  <c r="AA26" i="1"/>
  <c r="AA23" i="1"/>
  <c r="AB23" i="1"/>
  <c r="AB22" i="1"/>
  <c r="AA22" i="1"/>
  <c r="AA16" i="1"/>
  <c r="AB16" i="1"/>
  <c r="Y3" i="1"/>
  <c r="AC3" i="1" s="1"/>
  <c r="Y4" i="1"/>
  <c r="AC4" i="1" s="1"/>
  <c r="Y5" i="1"/>
  <c r="AC5" i="1" s="1"/>
  <c r="Y6" i="1"/>
  <c r="AC6" i="1" s="1"/>
  <c r="Y7" i="1"/>
  <c r="AC7" i="1" s="1"/>
  <c r="Y8" i="1"/>
  <c r="AC8" i="1" s="1"/>
  <c r="Y9" i="1"/>
  <c r="AC9" i="1" s="1"/>
  <c r="Y10" i="1"/>
  <c r="AC10" i="1" s="1"/>
  <c r="Y12" i="1"/>
  <c r="AC12" i="1" s="1"/>
  <c r="Y11" i="1"/>
  <c r="AC11" i="1" s="1"/>
  <c r="AD2" i="1"/>
  <c r="Z3" i="1" l="1"/>
  <c r="AB3" i="1" s="1"/>
  <c r="Z11" i="1"/>
  <c r="AB11" i="1" s="1"/>
  <c r="Z8" i="1"/>
  <c r="AB8" i="1" s="1"/>
  <c r="Z6" i="1"/>
  <c r="AB6" i="1" s="1"/>
  <c r="Z10" i="1"/>
  <c r="Z12" i="1"/>
  <c r="Z9" i="1"/>
  <c r="Z7" i="1"/>
  <c r="Z5" i="1"/>
  <c r="Z4" i="1"/>
  <c r="AA3" i="1" l="1"/>
  <c r="AA8" i="1"/>
  <c r="AA11" i="1"/>
  <c r="AA6" i="1"/>
  <c r="AB7" i="1"/>
  <c r="AA7" i="1"/>
  <c r="AB9" i="1"/>
  <c r="AA9" i="1"/>
  <c r="AB12" i="1"/>
  <c r="AA12" i="1"/>
  <c r="AB5" i="1"/>
  <c r="AA5" i="1"/>
  <c r="AB10" i="1"/>
  <c r="AA10" i="1"/>
  <c r="AB4" i="1"/>
  <c r="AA4" i="1"/>
  <c r="Y2" i="1"/>
  <c r="AC2" i="1" l="1"/>
  <c r="Z2" i="1"/>
  <c r="AA2" i="1" l="1"/>
  <c r="AB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tc={A4881CFE-78EE-4893-B762-E7709D8706D0}</author>
  </authors>
  <commentList>
    <comment ref="AJ21" authorId="0" shapeId="0" xr:uid="{00000000-0006-0000-0000-000001000000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Laut Wikipedia im März 2008 zurückgetreten.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tc={13E8EE1C-E5CD-4672-8465-F8C5C11F4E1A}</author>
  </authors>
  <commentList>
    <comment ref="AJ21" authorId="0" shapeId="0" xr:uid="{13E8EE1C-E5CD-4672-8465-F8C5C11F4E1A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Laut Wikipedia im März 2008 zurückgetreten.</t>
      </text>
    </comment>
  </commentList>
</comments>
</file>

<file path=xl/sharedStrings.xml><?xml version="1.0" encoding="utf-8"?>
<sst xmlns="http://schemas.openxmlformats.org/spreadsheetml/2006/main" count="1321" uniqueCount="154">
  <si>
    <t>Land</t>
  </si>
  <si>
    <t>WP</t>
  </si>
  <si>
    <t>Amtsantritt Tag</t>
  </si>
  <si>
    <t>Datum der Ernennung</t>
  </si>
  <si>
    <t>Ausscheiden Tag</t>
  </si>
  <si>
    <t>Jahr Ausscheiden</t>
  </si>
  <si>
    <t>Ungültig</t>
  </si>
  <si>
    <t>PlPrNr</t>
  </si>
  <si>
    <t>PlPrSeite</t>
  </si>
  <si>
    <t>Tag der Wahl (Datum)</t>
  </si>
  <si>
    <t>Fraktion</t>
  </si>
  <si>
    <t>Gesetzlich vorgesehenes Ende</t>
  </si>
  <si>
    <t>NA</t>
  </si>
  <si>
    <t>Gesetzliche Amtszeit (Jahre)</t>
  </si>
  <si>
    <t>HH</t>
  </si>
  <si>
    <t>Dr.</t>
  </si>
  <si>
    <t>M</t>
  </si>
  <si>
    <t>RW</t>
  </si>
  <si>
    <t>CDU</t>
  </si>
  <si>
    <t>SPD, GAL</t>
  </si>
  <si>
    <t>BR</t>
  </si>
  <si>
    <t>W</t>
  </si>
  <si>
    <t>SPD</t>
  </si>
  <si>
    <t>Prof. Dr.</t>
  </si>
  <si>
    <t>NW</t>
  </si>
  <si>
    <t>RA</t>
  </si>
  <si>
    <t>Vorschlagende Institution</t>
  </si>
  <si>
    <t>LReg</t>
  </si>
  <si>
    <t>Partei Rechtsstaatlicher Offensive</t>
  </si>
  <si>
    <t>CDU, FDP, Partei Rechtsstaatlicher Offensive</t>
  </si>
  <si>
    <t>VP</t>
  </si>
  <si>
    <t>GAL</t>
  </si>
  <si>
    <t>Prof</t>
  </si>
  <si>
    <t>LR</t>
  </si>
  <si>
    <t>P</t>
  </si>
  <si>
    <t>CDU, GAL</t>
  </si>
  <si>
    <t>SPD, Linke</t>
  </si>
  <si>
    <t>Grüne</t>
  </si>
  <si>
    <t>Linke</t>
  </si>
  <si>
    <t>FDP</t>
  </si>
  <si>
    <t>CDU, GAL, FDP, Linke</t>
  </si>
  <si>
    <t>SPD, Grüne</t>
  </si>
  <si>
    <t>CDU, Linke, FDP, AfD</t>
  </si>
  <si>
    <r>
      <t>HH_</t>
    </r>
    <r>
      <rPr>
        <sz val="11"/>
        <color theme="1"/>
        <rFont val="Times New Roman"/>
        <family val="1"/>
      </rPr>
      <t>16_</t>
    </r>
    <r>
      <rPr>
        <sz val="11"/>
        <color theme="1"/>
        <rFont val="Calibri"/>
        <family val="2"/>
        <scheme val="minor"/>
      </rPr>
      <t>01_01</t>
    </r>
  </si>
  <si>
    <r>
      <t>HH_</t>
    </r>
    <r>
      <rPr>
        <sz val="11"/>
        <color theme="1"/>
        <rFont val="Times New Roman"/>
        <family val="1"/>
      </rPr>
      <t>16_</t>
    </r>
    <r>
      <rPr>
        <sz val="11"/>
        <color theme="1"/>
        <rFont val="Calibri"/>
        <family val="2"/>
        <scheme val="minor"/>
      </rPr>
      <t>02_01</t>
    </r>
  </si>
  <si>
    <r>
      <t>HH_</t>
    </r>
    <r>
      <rPr>
        <sz val="11"/>
        <color theme="1"/>
        <rFont val="Times New Roman"/>
        <family val="1"/>
      </rPr>
      <t>16_</t>
    </r>
    <r>
      <rPr>
        <sz val="11"/>
        <color theme="1"/>
        <rFont val="Calibri"/>
        <family val="2"/>
        <scheme val="minor"/>
      </rPr>
      <t>03_01</t>
    </r>
  </si>
  <si>
    <r>
      <t>HH_</t>
    </r>
    <r>
      <rPr>
        <sz val="11"/>
        <color theme="1"/>
        <rFont val="Times New Roman"/>
        <family val="1"/>
      </rPr>
      <t>16_</t>
    </r>
    <r>
      <rPr>
        <sz val="11"/>
        <color theme="1"/>
        <rFont val="Calibri"/>
        <family val="2"/>
        <scheme val="minor"/>
      </rPr>
      <t>04_01</t>
    </r>
  </si>
  <si>
    <r>
      <t>HH_</t>
    </r>
    <r>
      <rPr>
        <sz val="11"/>
        <color theme="1"/>
        <rFont val="Times New Roman"/>
        <family val="1"/>
      </rPr>
      <t>16_</t>
    </r>
    <r>
      <rPr>
        <sz val="11"/>
        <color theme="1"/>
        <rFont val="Calibri"/>
        <family val="2"/>
        <scheme val="minor"/>
      </rPr>
      <t>04_02</t>
    </r>
  </si>
  <si>
    <r>
      <t>HH_</t>
    </r>
    <r>
      <rPr>
        <sz val="11"/>
        <color theme="1"/>
        <rFont val="Times New Roman"/>
        <family val="1"/>
      </rPr>
      <t>16_</t>
    </r>
    <r>
      <rPr>
        <sz val="11"/>
        <color theme="1"/>
        <rFont val="Calibri"/>
        <family val="2"/>
        <scheme val="minor"/>
      </rPr>
      <t>05_01</t>
    </r>
  </si>
  <si>
    <r>
      <t>HH_</t>
    </r>
    <r>
      <rPr>
        <sz val="11"/>
        <color theme="1"/>
        <rFont val="Times New Roman"/>
        <family val="1"/>
      </rPr>
      <t>16_</t>
    </r>
    <r>
      <rPr>
        <sz val="11"/>
        <color theme="1"/>
        <rFont val="Calibri"/>
        <family val="2"/>
        <scheme val="minor"/>
      </rPr>
      <t>06_01</t>
    </r>
  </si>
  <si>
    <r>
      <t>HH_</t>
    </r>
    <r>
      <rPr>
        <sz val="11"/>
        <color theme="1"/>
        <rFont val="Times New Roman"/>
        <family val="1"/>
      </rPr>
      <t>16_</t>
    </r>
    <r>
      <rPr>
        <sz val="11"/>
        <color theme="1"/>
        <rFont val="Calibri"/>
        <family val="2"/>
        <scheme val="minor"/>
      </rPr>
      <t>07_01</t>
    </r>
  </si>
  <si>
    <r>
      <t>HH_</t>
    </r>
    <r>
      <rPr>
        <sz val="11"/>
        <color theme="1"/>
        <rFont val="Times New Roman"/>
        <family val="1"/>
      </rPr>
      <t>16_</t>
    </r>
    <r>
      <rPr>
        <sz val="11"/>
        <color theme="1"/>
        <rFont val="Calibri"/>
        <family val="2"/>
        <scheme val="minor"/>
      </rPr>
      <t>08_01</t>
    </r>
  </si>
  <si>
    <r>
      <t>HH_</t>
    </r>
    <r>
      <rPr>
        <sz val="11"/>
        <color theme="1"/>
        <rFont val="Times New Roman"/>
        <family val="1"/>
      </rPr>
      <t>16_</t>
    </r>
    <r>
      <rPr>
        <sz val="11"/>
        <color theme="1"/>
        <rFont val="Calibri"/>
        <family val="2"/>
        <scheme val="minor"/>
      </rPr>
      <t>09_01</t>
    </r>
  </si>
  <si>
    <r>
      <t>HH_</t>
    </r>
    <r>
      <rPr>
        <sz val="11"/>
        <color theme="1"/>
        <rFont val="Times New Roman"/>
        <family val="1"/>
      </rPr>
      <t>16_</t>
    </r>
    <r>
      <rPr>
        <sz val="11"/>
        <color theme="1"/>
        <rFont val="Calibri"/>
        <family val="2"/>
        <scheme val="minor"/>
      </rPr>
      <t>09_02</t>
    </r>
  </si>
  <si>
    <r>
      <t>HH_</t>
    </r>
    <r>
      <rPr>
        <sz val="11"/>
        <color theme="1"/>
        <rFont val="Times New Roman"/>
        <family val="1"/>
      </rPr>
      <t>16_</t>
    </r>
    <r>
      <rPr>
        <sz val="11"/>
        <color theme="1"/>
        <rFont val="Calibri"/>
        <family val="2"/>
        <scheme val="minor"/>
      </rPr>
      <t>10_01</t>
    </r>
  </si>
  <si>
    <r>
      <t>HH_</t>
    </r>
    <r>
      <rPr>
        <sz val="11"/>
        <color theme="1"/>
        <rFont val="Times New Roman"/>
        <family val="1"/>
      </rPr>
      <t>16_</t>
    </r>
    <r>
      <rPr>
        <sz val="11"/>
        <color theme="1"/>
        <rFont val="Calibri"/>
        <family val="2"/>
        <scheme val="minor"/>
      </rPr>
      <t>11_01</t>
    </r>
  </si>
  <si>
    <r>
      <t>HH_</t>
    </r>
    <r>
      <rPr>
        <sz val="11"/>
        <color theme="1"/>
        <rFont val="Times New Roman"/>
        <family val="1"/>
      </rPr>
      <t>16_</t>
    </r>
    <r>
      <rPr>
        <sz val="11"/>
        <color theme="1"/>
        <rFont val="Calibri"/>
        <family val="2"/>
        <scheme val="minor"/>
      </rPr>
      <t>12_02</t>
    </r>
  </si>
  <si>
    <r>
      <t>HH_</t>
    </r>
    <r>
      <rPr>
        <sz val="11"/>
        <color theme="1"/>
        <rFont val="Times New Roman"/>
        <family val="1"/>
      </rPr>
      <t>17_</t>
    </r>
    <r>
      <rPr>
        <sz val="11"/>
        <color theme="1"/>
        <rFont val="Calibri"/>
        <family val="2"/>
        <scheme val="minor"/>
      </rPr>
      <t>01_01</t>
    </r>
  </si>
  <si>
    <r>
      <t>HH_</t>
    </r>
    <r>
      <rPr>
        <sz val="11"/>
        <color theme="1"/>
        <rFont val="Times New Roman"/>
        <family val="1"/>
      </rPr>
      <t>17_</t>
    </r>
    <r>
      <rPr>
        <sz val="11"/>
        <color theme="1"/>
        <rFont val="Calibri"/>
        <family val="2"/>
        <scheme val="minor"/>
      </rPr>
      <t>01_02</t>
    </r>
  </si>
  <si>
    <r>
      <t>HH_</t>
    </r>
    <r>
      <rPr>
        <sz val="11"/>
        <color theme="1"/>
        <rFont val="Times New Roman"/>
        <family val="1"/>
      </rPr>
      <t>17_</t>
    </r>
    <r>
      <rPr>
        <sz val="11"/>
        <color theme="1"/>
        <rFont val="Calibri"/>
        <family val="2"/>
        <scheme val="minor"/>
      </rPr>
      <t>02_01</t>
    </r>
  </si>
  <si>
    <r>
      <t>HH_</t>
    </r>
    <r>
      <rPr>
        <sz val="11"/>
        <color theme="1"/>
        <rFont val="Times New Roman"/>
        <family val="1"/>
      </rPr>
      <t>17_</t>
    </r>
    <r>
      <rPr>
        <sz val="11"/>
        <color theme="1"/>
        <rFont val="Calibri"/>
        <family val="2"/>
        <scheme val="minor"/>
      </rPr>
      <t>03_01</t>
    </r>
  </si>
  <si>
    <r>
      <t>HH_</t>
    </r>
    <r>
      <rPr>
        <sz val="11"/>
        <color theme="1"/>
        <rFont val="Times New Roman"/>
        <family val="1"/>
      </rPr>
      <t>17_</t>
    </r>
    <r>
      <rPr>
        <sz val="11"/>
        <color theme="1"/>
        <rFont val="Calibri"/>
        <family val="2"/>
        <scheme val="minor"/>
      </rPr>
      <t>04_01</t>
    </r>
  </si>
  <si>
    <r>
      <t>HH_</t>
    </r>
    <r>
      <rPr>
        <sz val="11"/>
        <color theme="1"/>
        <rFont val="Times New Roman"/>
        <family val="1"/>
      </rPr>
      <t>17_</t>
    </r>
    <r>
      <rPr>
        <sz val="11"/>
        <color theme="1"/>
        <rFont val="Calibri"/>
        <family val="2"/>
        <scheme val="minor"/>
      </rPr>
      <t>05_01</t>
    </r>
  </si>
  <si>
    <r>
      <t>HH_</t>
    </r>
    <r>
      <rPr>
        <sz val="11"/>
        <color theme="1"/>
        <rFont val="Times New Roman"/>
        <family val="1"/>
      </rPr>
      <t>18_</t>
    </r>
    <r>
      <rPr>
        <sz val="11"/>
        <color theme="1"/>
        <rFont val="Calibri"/>
        <family val="2"/>
        <scheme val="minor"/>
      </rPr>
      <t>01_01</t>
    </r>
  </si>
  <si>
    <r>
      <t>HH_</t>
    </r>
    <r>
      <rPr>
        <sz val="11"/>
        <color theme="1"/>
        <rFont val="Times New Roman"/>
        <family val="1"/>
      </rPr>
      <t>18_</t>
    </r>
    <r>
      <rPr>
        <sz val="11"/>
        <color theme="1"/>
        <rFont val="Calibri"/>
        <family val="2"/>
        <scheme val="minor"/>
      </rPr>
      <t>02_01</t>
    </r>
  </si>
  <si>
    <r>
      <t>HH_</t>
    </r>
    <r>
      <rPr>
        <sz val="11"/>
        <color theme="1"/>
        <rFont val="Times New Roman"/>
        <family val="1"/>
      </rPr>
      <t>18_</t>
    </r>
    <r>
      <rPr>
        <sz val="11"/>
        <color theme="1"/>
        <rFont val="Calibri"/>
        <family val="2"/>
        <scheme val="minor"/>
      </rPr>
      <t>03_01</t>
    </r>
  </si>
  <si>
    <r>
      <t>HH_</t>
    </r>
    <r>
      <rPr>
        <sz val="11"/>
        <color theme="1"/>
        <rFont val="Times New Roman"/>
        <family val="1"/>
      </rPr>
      <t>18_</t>
    </r>
    <r>
      <rPr>
        <sz val="11"/>
        <color theme="1"/>
        <rFont val="Calibri"/>
        <family val="2"/>
        <scheme val="minor"/>
      </rPr>
      <t>03_02</t>
    </r>
  </si>
  <si>
    <r>
      <t>HH_</t>
    </r>
    <r>
      <rPr>
        <sz val="11"/>
        <color theme="1"/>
        <rFont val="Times New Roman"/>
        <family val="1"/>
      </rPr>
      <t>18_</t>
    </r>
    <r>
      <rPr>
        <sz val="11"/>
        <color theme="1"/>
        <rFont val="Calibri"/>
        <family val="2"/>
        <scheme val="minor"/>
      </rPr>
      <t>04_01</t>
    </r>
  </si>
  <si>
    <r>
      <t>HH_</t>
    </r>
    <r>
      <rPr>
        <sz val="11"/>
        <color theme="1"/>
        <rFont val="Times New Roman"/>
        <family val="1"/>
      </rPr>
      <t>18_</t>
    </r>
    <r>
      <rPr>
        <sz val="11"/>
        <color theme="1"/>
        <rFont val="Calibri"/>
        <family val="2"/>
        <scheme val="minor"/>
      </rPr>
      <t>05_01</t>
    </r>
  </si>
  <si>
    <r>
      <t>HH_</t>
    </r>
    <r>
      <rPr>
        <sz val="11"/>
        <color theme="1"/>
        <rFont val="Times New Roman"/>
        <family val="1"/>
      </rPr>
      <t>18_</t>
    </r>
    <r>
      <rPr>
        <sz val="11"/>
        <color theme="1"/>
        <rFont val="Calibri"/>
        <family val="2"/>
        <scheme val="minor"/>
      </rPr>
      <t>06_01</t>
    </r>
  </si>
  <si>
    <r>
      <t>HH_</t>
    </r>
    <r>
      <rPr>
        <sz val="11"/>
        <color theme="1"/>
        <rFont val="Times New Roman"/>
        <family val="1"/>
      </rPr>
      <t>18_</t>
    </r>
    <r>
      <rPr>
        <sz val="11"/>
        <color theme="1"/>
        <rFont val="Calibri"/>
        <family val="2"/>
        <scheme val="minor"/>
      </rPr>
      <t>07_01</t>
    </r>
  </si>
  <si>
    <r>
      <t>HH_18_</t>
    </r>
    <r>
      <rPr>
        <sz val="11"/>
        <color rgb="FF000000"/>
        <rFont val="Calibri"/>
        <family val="2"/>
        <scheme val="minor"/>
      </rPr>
      <t>08_01</t>
    </r>
  </si>
  <si>
    <r>
      <t>HH_18_</t>
    </r>
    <r>
      <rPr>
        <sz val="11"/>
        <color rgb="FF000000"/>
        <rFont val="Calibri"/>
        <family val="2"/>
        <scheme val="minor"/>
      </rPr>
      <t>08_02</t>
    </r>
  </si>
  <si>
    <r>
      <t>HH_18_</t>
    </r>
    <r>
      <rPr>
        <sz val="11"/>
        <color rgb="FF000000"/>
        <rFont val="Calibri"/>
        <family val="2"/>
        <scheme val="minor"/>
      </rPr>
      <t>09_01</t>
    </r>
  </si>
  <si>
    <r>
      <t>HH_18_</t>
    </r>
    <r>
      <rPr>
        <sz val="11"/>
        <color rgb="FF000000"/>
        <rFont val="Calibri"/>
        <family val="2"/>
        <scheme val="minor"/>
      </rPr>
      <t>10_01</t>
    </r>
  </si>
  <si>
    <r>
      <t>HH_18_</t>
    </r>
    <r>
      <rPr>
        <sz val="11"/>
        <color rgb="FF000000"/>
        <rFont val="Calibri"/>
        <family val="2"/>
        <scheme val="minor"/>
      </rPr>
      <t>11_01</t>
    </r>
  </si>
  <si>
    <r>
      <t>HH_18_</t>
    </r>
    <r>
      <rPr>
        <sz val="11"/>
        <color rgb="FF000000"/>
        <rFont val="Calibri"/>
        <family val="2"/>
        <scheme val="minor"/>
      </rPr>
      <t>12_01</t>
    </r>
  </si>
  <si>
    <r>
      <t>HH_18_</t>
    </r>
    <r>
      <rPr>
        <sz val="11"/>
        <color rgb="FF000000"/>
        <rFont val="Calibri"/>
        <family val="2"/>
        <scheme val="minor"/>
      </rPr>
      <t>13_01</t>
    </r>
  </si>
  <si>
    <r>
      <t>HH_18_</t>
    </r>
    <r>
      <rPr>
        <sz val="11"/>
        <color rgb="FF000000"/>
        <rFont val="Calibri"/>
        <family val="2"/>
        <scheme val="minor"/>
      </rPr>
      <t>14_01</t>
    </r>
  </si>
  <si>
    <r>
      <t>HH_19_</t>
    </r>
    <r>
      <rPr>
        <sz val="11"/>
        <color rgb="FF000000"/>
        <rFont val="Calibri"/>
        <family val="2"/>
        <scheme val="minor"/>
      </rPr>
      <t>01_01</t>
    </r>
  </si>
  <si>
    <r>
      <t>HH_19_</t>
    </r>
    <r>
      <rPr>
        <sz val="11"/>
        <color rgb="FF000000"/>
        <rFont val="Calibri"/>
        <family val="2"/>
        <scheme val="minor"/>
      </rPr>
      <t>02_01</t>
    </r>
  </si>
  <si>
    <r>
      <t>HH_19_</t>
    </r>
    <r>
      <rPr>
        <sz val="11"/>
        <color rgb="FF000000"/>
        <rFont val="Calibri"/>
        <family val="2"/>
        <scheme val="minor"/>
      </rPr>
      <t>03_01</t>
    </r>
  </si>
  <si>
    <r>
      <t>HH_19_</t>
    </r>
    <r>
      <rPr>
        <sz val="11"/>
        <color rgb="FF000000"/>
        <rFont val="Calibri"/>
        <family val="2"/>
        <scheme val="minor"/>
      </rPr>
      <t>04_01</t>
    </r>
  </si>
  <si>
    <r>
      <t>HH_19_</t>
    </r>
    <r>
      <rPr>
        <sz val="11"/>
        <color rgb="FF000000"/>
        <rFont val="Calibri"/>
        <family val="2"/>
        <scheme val="minor"/>
      </rPr>
      <t>04_02</t>
    </r>
  </si>
  <si>
    <r>
      <t>HH_19_</t>
    </r>
    <r>
      <rPr>
        <sz val="11"/>
        <color rgb="FF000000"/>
        <rFont val="Calibri"/>
        <family val="2"/>
        <scheme val="minor"/>
      </rPr>
      <t>05_01</t>
    </r>
  </si>
  <si>
    <r>
      <t>HH_19_</t>
    </r>
    <r>
      <rPr>
        <sz val="11"/>
        <color rgb="FF000000"/>
        <rFont val="Calibri"/>
        <family val="2"/>
        <scheme val="minor"/>
      </rPr>
      <t>06_01</t>
    </r>
  </si>
  <si>
    <r>
      <t>HH_19_</t>
    </r>
    <r>
      <rPr>
        <sz val="11"/>
        <color rgb="FF000000"/>
        <rFont val="Calibri"/>
        <family val="2"/>
        <scheme val="minor"/>
      </rPr>
      <t>07_01</t>
    </r>
  </si>
  <si>
    <r>
      <t>HH_19_</t>
    </r>
    <r>
      <rPr>
        <sz val="11"/>
        <color rgb="FF000000"/>
        <rFont val="Calibri"/>
        <family val="2"/>
        <scheme val="minor"/>
      </rPr>
      <t>08_01</t>
    </r>
  </si>
  <si>
    <r>
      <t>HH_19_</t>
    </r>
    <r>
      <rPr>
        <sz val="11"/>
        <color rgb="FF000000"/>
        <rFont val="Calibri"/>
        <family val="2"/>
        <scheme val="minor"/>
      </rPr>
      <t>09_01</t>
    </r>
  </si>
  <si>
    <r>
      <t>HH_20_</t>
    </r>
    <r>
      <rPr>
        <sz val="11"/>
        <color rgb="FF000000"/>
        <rFont val="Calibri"/>
        <family val="2"/>
        <scheme val="minor"/>
      </rPr>
      <t>01_01</t>
    </r>
  </si>
  <si>
    <r>
      <t>HH_20_</t>
    </r>
    <r>
      <rPr>
        <sz val="11"/>
        <color rgb="FF000000"/>
        <rFont val="Calibri"/>
        <family val="2"/>
        <scheme val="minor"/>
      </rPr>
      <t>02_01</t>
    </r>
  </si>
  <si>
    <r>
      <t>HH_20_</t>
    </r>
    <r>
      <rPr>
        <sz val="11"/>
        <color rgb="FF000000"/>
        <rFont val="Calibri"/>
        <family val="2"/>
        <scheme val="minor"/>
      </rPr>
      <t>03_01</t>
    </r>
  </si>
  <si>
    <r>
      <t>HH_20_</t>
    </r>
    <r>
      <rPr>
        <sz val="11"/>
        <color rgb="FF000000"/>
        <rFont val="Calibri"/>
        <family val="2"/>
        <scheme val="minor"/>
      </rPr>
      <t>03_02</t>
    </r>
  </si>
  <si>
    <r>
      <t>HH_20_</t>
    </r>
    <r>
      <rPr>
        <sz val="11"/>
        <color rgb="FF000000"/>
        <rFont val="Calibri"/>
        <family val="2"/>
        <scheme val="minor"/>
      </rPr>
      <t>03_03</t>
    </r>
  </si>
  <si>
    <r>
      <t>HH_20_</t>
    </r>
    <r>
      <rPr>
        <sz val="11"/>
        <color rgb="FF000000"/>
        <rFont val="Calibri"/>
        <family val="2"/>
        <scheme val="minor"/>
      </rPr>
      <t>04_01</t>
    </r>
  </si>
  <si>
    <r>
      <t>HH_20_</t>
    </r>
    <r>
      <rPr>
        <sz val="11"/>
        <color rgb="FF000000"/>
        <rFont val="Calibri"/>
        <family val="2"/>
        <scheme val="minor"/>
      </rPr>
      <t>05_01</t>
    </r>
  </si>
  <si>
    <r>
      <t>HH_20_</t>
    </r>
    <r>
      <rPr>
        <sz val="11"/>
        <color rgb="FF000000"/>
        <rFont val="Calibri"/>
        <family val="2"/>
        <scheme val="minor"/>
      </rPr>
      <t>06_01</t>
    </r>
  </si>
  <si>
    <r>
      <t>HH_20_</t>
    </r>
    <r>
      <rPr>
        <sz val="11"/>
        <color rgb="FF000000"/>
        <rFont val="Calibri"/>
        <family val="2"/>
        <scheme val="minor"/>
      </rPr>
      <t>06_02</t>
    </r>
  </si>
  <si>
    <r>
      <t>HH_20_</t>
    </r>
    <r>
      <rPr>
        <sz val="11"/>
        <color rgb="FF000000"/>
        <rFont val="Calibri"/>
        <family val="2"/>
        <scheme val="minor"/>
      </rPr>
      <t>07_01</t>
    </r>
  </si>
  <si>
    <r>
      <t>HH_20_</t>
    </r>
    <r>
      <rPr>
        <sz val="11"/>
        <color rgb="FF000000"/>
        <rFont val="Calibri"/>
        <family val="2"/>
        <scheme val="minor"/>
      </rPr>
      <t>07_02</t>
    </r>
  </si>
  <si>
    <r>
      <t>HH_20_</t>
    </r>
    <r>
      <rPr>
        <sz val="11"/>
        <color rgb="FF000000"/>
        <rFont val="Calibri"/>
        <family val="2"/>
        <scheme val="minor"/>
      </rPr>
      <t>08_01</t>
    </r>
  </si>
  <si>
    <r>
      <t>HH_21_</t>
    </r>
    <r>
      <rPr>
        <sz val="11"/>
        <color rgb="FF000000"/>
        <rFont val="Calibri"/>
        <family val="2"/>
        <scheme val="minor"/>
      </rPr>
      <t>01_01</t>
    </r>
  </si>
  <si>
    <r>
      <t>HH_21_</t>
    </r>
    <r>
      <rPr>
        <sz val="11"/>
        <color rgb="FF000000"/>
        <rFont val="Calibri"/>
        <family val="2"/>
        <scheme val="minor"/>
      </rPr>
      <t>02_01</t>
    </r>
  </si>
  <si>
    <r>
      <t>HH_21_</t>
    </r>
    <r>
      <rPr>
        <sz val="11"/>
        <color rgb="FF000000"/>
        <rFont val="Calibri"/>
        <family val="2"/>
        <scheme val="minor"/>
      </rPr>
      <t>03_01</t>
    </r>
  </si>
  <si>
    <r>
      <t>HH_21_</t>
    </r>
    <r>
      <rPr>
        <sz val="11"/>
        <color rgb="FF000000"/>
        <rFont val="Calibri"/>
        <family val="2"/>
        <scheme val="minor"/>
      </rPr>
      <t>04_01</t>
    </r>
  </si>
  <si>
    <r>
      <t>HH_21_</t>
    </r>
    <r>
      <rPr>
        <sz val="11"/>
        <color rgb="FF000000"/>
        <rFont val="Calibri"/>
        <family val="2"/>
        <scheme val="minor"/>
      </rPr>
      <t>05_01</t>
    </r>
  </si>
  <si>
    <r>
      <t>HH_21_</t>
    </r>
    <r>
      <rPr>
        <sz val="11"/>
        <color rgb="FF000000"/>
        <rFont val="Calibri"/>
        <family val="2"/>
        <scheme val="minor"/>
      </rPr>
      <t>06_01</t>
    </r>
  </si>
  <si>
    <r>
      <t>HH_21_</t>
    </r>
    <r>
      <rPr>
        <sz val="11"/>
        <color rgb="FF000000"/>
        <rFont val="Calibri"/>
        <family val="2"/>
        <scheme val="minor"/>
      </rPr>
      <t>06_02</t>
    </r>
  </si>
  <si>
    <r>
      <t>HH_21_</t>
    </r>
    <r>
      <rPr>
        <sz val="11"/>
        <color rgb="FF000000"/>
        <rFont val="Calibri"/>
        <family val="2"/>
        <scheme val="minor"/>
      </rPr>
      <t>07_01</t>
    </r>
  </si>
  <si>
    <r>
      <t>HH_21_</t>
    </r>
    <r>
      <rPr>
        <sz val="11"/>
        <color rgb="FF000000"/>
        <rFont val="Calibri"/>
        <family val="2"/>
        <scheme val="minor"/>
      </rPr>
      <t>07_02</t>
    </r>
  </si>
  <si>
    <r>
      <t>HH_21_</t>
    </r>
    <r>
      <rPr>
        <sz val="11"/>
        <color rgb="FF000000"/>
        <rFont val="Calibri"/>
        <family val="2"/>
        <scheme val="minor"/>
      </rPr>
      <t>08_01</t>
    </r>
  </si>
  <si>
    <r>
      <t>HH_21_</t>
    </r>
    <r>
      <rPr>
        <sz val="11"/>
        <color rgb="FF000000"/>
        <rFont val="Calibri"/>
        <family val="2"/>
        <scheme val="minor"/>
      </rPr>
      <t>08_02</t>
    </r>
  </si>
  <si>
    <r>
      <t>HH_21_</t>
    </r>
    <r>
      <rPr>
        <sz val="11"/>
        <color rgb="FF000000"/>
        <rFont val="Calibri"/>
        <family val="2"/>
        <scheme val="minor"/>
      </rPr>
      <t>09_01</t>
    </r>
  </si>
  <si>
    <r>
      <t>HH_21_</t>
    </r>
    <r>
      <rPr>
        <sz val="11"/>
        <color rgb="FF000000"/>
        <rFont val="Calibri"/>
        <family val="2"/>
        <scheme val="minor"/>
      </rPr>
      <t>10_01</t>
    </r>
  </si>
  <si>
    <r>
      <t>HH_21_</t>
    </r>
    <r>
      <rPr>
        <sz val="11"/>
        <color rgb="FF000000"/>
        <rFont val="Calibri"/>
        <family val="2"/>
        <scheme val="minor"/>
      </rPr>
      <t>11_01</t>
    </r>
  </si>
  <si>
    <r>
      <t>HH_21_</t>
    </r>
    <r>
      <rPr>
        <sz val="11"/>
        <color rgb="FF000000"/>
        <rFont val="Calibri"/>
        <family val="2"/>
        <scheme val="minor"/>
      </rPr>
      <t>11_02</t>
    </r>
  </si>
  <si>
    <r>
      <t>HH_21_</t>
    </r>
    <r>
      <rPr>
        <sz val="11"/>
        <color rgb="FF000000"/>
        <rFont val="Calibri"/>
        <family val="2"/>
        <scheme val="minor"/>
      </rPr>
      <t>12_01</t>
    </r>
  </si>
  <si>
    <t>vorgeschlagene Person (ID)</t>
  </si>
  <si>
    <t>AkadTitel 
(Prof./Dr.)</t>
  </si>
  <si>
    <t>Geschlecht 
(M/W/U)</t>
  </si>
  <si>
    <t>Geburtsjahr</t>
  </si>
  <si>
    <t>Richtergruppe
(P/VP/BR/BefRA/LR)</t>
  </si>
  <si>
    <t>Berufsgruppe (BR/Prof/RA/LR)</t>
  </si>
  <si>
    <t>Wahl 
(RW/NW)</t>
  </si>
  <si>
    <t>Vorschlagende Fraktion(en)</t>
  </si>
  <si>
    <t>Wahl-
gang</t>
  </si>
  <si>
    <t>Landtag: Anzahl 
gesetzlicher 
Mitglieder 
(Beginn WP)</t>
  </si>
  <si>
    <t>Regierungsfraktion(en)</t>
  </si>
  <si>
    <t>Oppositionsfraktion(en)</t>
  </si>
  <si>
    <t>Abgeordnete Regfraktion
(Anzahl Mandate; Beginn WP)</t>
  </si>
  <si>
    <t>Abgeordnete Oppfraktion 
(Anzahl Mandate; Beginn WP)</t>
  </si>
  <si>
    <t>Ja-Stimmen</t>
  </si>
  <si>
    <t>Nein-Stimmen</t>
  </si>
  <si>
    <t>Enthaltungen</t>
  </si>
  <si>
    <t>Gesamt-stimmen</t>
  </si>
  <si>
    <t>Zu zählende Stimmen</t>
  </si>
  <si>
    <t>Notwendige Mehrheit (Stimmen)</t>
  </si>
  <si>
    <t>Erreichte Mehrheit bei zu zählenden Stimmen</t>
  </si>
  <si>
    <t>Erreichte Mehrheit bei abgegebenen Stimmen</t>
  </si>
  <si>
    <t>Erreichte Mehrheit bei MdL</t>
  </si>
  <si>
    <t>Jahr
 Amtsantritt</t>
  </si>
  <si>
    <t>Alter bei Amtsantritt</t>
  </si>
  <si>
    <t>Alter bei Ausscheiden</t>
  </si>
  <si>
    <t xml:space="preserve">Dauer der Amtszeit </t>
  </si>
  <si>
    <t>Richter*in / Stellvertreter*in</t>
  </si>
  <si>
    <t>Stellvertreter*in</t>
  </si>
  <si>
    <t>Richter*in</t>
  </si>
  <si>
    <t>BR (?)</t>
  </si>
  <si>
    <t>1 (?)</t>
  </si>
  <si>
    <t>HH_21_13_01</t>
  </si>
  <si>
    <t>HH_21_14_01</t>
  </si>
  <si>
    <t>HH_21_15_01</t>
  </si>
  <si>
    <t>HH_21_16_01</t>
  </si>
  <si>
    <t>HH_21_17_01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</si>
</sst>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/mm/yyyy;@"/>
    <numFmt numFmtId="165" formatCode="0.0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5" fontId="2" fillId="0" borderId="0" xfId="0" applyNumberFormat="1" applyFont="1" applyBorder="1" applyAlignment="1">
      <alignment horizontal="left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4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/>
    <xf numFmtId="165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/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/>
  </cellXfs>
  <cellStyles count="1">
    <cellStyle name="Standard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Tabellenformat 1" pivot="0" count="1" xr9:uid="{00000000-0011-0000-FFFF-FFFF0000000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ria-Lena Muckelbauer" id="{2ACA998A-8700-4D72-8475-0C2FBC059F17}" userId="Maria-Lena Muckelbauer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J21" dT="2019-06-04T13:27:56.05" personId="{2ACA998A-8700-4D72-8475-0C2FBC059F17}" id="{A4881CFE-78EE-4893-B762-E7709D8706D0}">
    <text>Laut Wikipedia im März 2008 zurückgetreten.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J21" dT="2019-06-04T13:27:56.05" personId="{2ACA998A-8700-4D72-8475-0C2FBC059F17}" id="{13E8EE1C-E5CD-4672-8465-F8C5C11F4E1A}">
    <text>Laut Wikipedia im März 2008 zurückgetreten.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0"/>
  <sheetViews>
    <sheetView tabSelected="1" view="pageLayout" zoomScale="50" zoomScaleNormal="75" zoomScalePageLayoutView="50" workbookViewId="0">
      <selection activeCell="B2" sqref="B2"/>
    </sheetView>
  </sheetViews>
  <sheetFormatPr baseColWidth="10" defaultColWidth="11.25" defaultRowHeight="13" x14ac:dyDescent="0.3"/>
  <cols>
    <col min="1" max="1" width="6.1640625" style="1" customWidth="1"/>
    <col min="2" max="2" width="16" style="1" customWidth="1"/>
    <col min="3" max="3" width="12" style="1" customWidth="1"/>
    <col min="4" max="4" width="13" style="1" customWidth="1"/>
    <col min="5" max="5" width="14.58203125" style="2" customWidth="1"/>
    <col min="6" max="6" width="28" style="2" customWidth="1"/>
    <col min="7" max="7" width="22" style="2" customWidth="1"/>
    <col min="8" max="8" width="10.58203125" style="2" customWidth="1"/>
    <col min="9" max="9" width="6.08203125" style="2" customWidth="1"/>
    <col min="10" max="10" width="7.9140625" style="2" customWidth="1"/>
    <col min="11" max="11" width="13.75" style="2" customWidth="1"/>
    <col min="12" max="12" width="17.9140625" style="2" customWidth="1"/>
    <col min="13" max="13" width="17.25" style="4" customWidth="1"/>
    <col min="14" max="14" width="21.58203125" style="2" customWidth="1"/>
    <col min="15" max="15" width="8.4140625" style="2" customWidth="1"/>
    <col min="16" max="16" width="20.9140625" style="2" customWidth="1"/>
    <col min="17" max="17" width="13.08203125" style="2" customWidth="1"/>
    <col min="18" max="18" width="25.25" style="2" customWidth="1"/>
    <col min="19" max="19" width="24.83203125" style="2" customWidth="1"/>
    <col min="20" max="20" width="26.75" style="2" customWidth="1"/>
    <col min="21" max="21" width="11.4140625" style="2" customWidth="1"/>
    <col min="22" max="22" width="11.25" style="2" customWidth="1"/>
    <col min="23" max="23" width="10.08203125" style="2" customWidth="1"/>
    <col min="24" max="24" width="11.6640625" style="2" customWidth="1"/>
    <col min="25" max="25" width="14.08203125" style="2" customWidth="1"/>
    <col min="26" max="26" width="16.75" style="2" customWidth="1"/>
    <col min="27" max="27" width="15.6640625" style="2" customWidth="1"/>
    <col min="28" max="28" width="20.75" style="14" customWidth="1"/>
    <col min="29" max="29" width="25.6640625" style="14" customWidth="1"/>
    <col min="30" max="30" width="16.9140625" style="14" customWidth="1"/>
    <col min="31" max="31" width="12.33203125" style="1" customWidth="1"/>
    <col min="32" max="32" width="13.4140625" style="1" customWidth="1"/>
    <col min="33" max="33" width="12.75" style="1" customWidth="1"/>
    <col min="34" max="34" width="14.83203125" style="1" customWidth="1"/>
    <col min="35" max="35" width="13.58203125" style="1" customWidth="1"/>
    <col min="36" max="36" width="15.08203125" style="1" customWidth="1"/>
    <col min="37" max="37" width="13.75" style="1" customWidth="1"/>
    <col min="38" max="38" width="18.33203125" style="1" customWidth="1"/>
    <col min="39" max="39" width="12.25" style="1" customWidth="1"/>
    <col min="40" max="40" width="15.58203125" style="1" customWidth="1"/>
    <col min="41" max="41" width="18" style="1" customWidth="1"/>
    <col min="42" max="16384" width="11.25" style="1"/>
  </cols>
  <sheetData>
    <row r="1" spans="1:41" s="3" customFormat="1" ht="56.5" thickBot="1" x14ac:dyDescent="0.35">
      <c r="A1" s="5" t="s">
        <v>0</v>
      </c>
      <c r="B1" s="5" t="s">
        <v>117</v>
      </c>
      <c r="C1" s="5" t="s">
        <v>118</v>
      </c>
      <c r="D1" s="5" t="s">
        <v>119</v>
      </c>
      <c r="E1" s="5" t="s">
        <v>120</v>
      </c>
      <c r="F1" s="5" t="s">
        <v>121</v>
      </c>
      <c r="G1" s="5" t="s">
        <v>122</v>
      </c>
      <c r="H1" s="5" t="s">
        <v>123</v>
      </c>
      <c r="I1" s="5" t="s">
        <v>1</v>
      </c>
      <c r="J1" s="5" t="s">
        <v>7</v>
      </c>
      <c r="K1" s="5" t="s">
        <v>8</v>
      </c>
      <c r="L1" s="5" t="s">
        <v>9</v>
      </c>
      <c r="M1" s="5" t="s">
        <v>26</v>
      </c>
      <c r="N1" s="5" t="s">
        <v>124</v>
      </c>
      <c r="O1" s="5" t="s">
        <v>125</v>
      </c>
      <c r="P1" s="5" t="s">
        <v>126</v>
      </c>
      <c r="Q1" s="5" t="s">
        <v>127</v>
      </c>
      <c r="R1" s="5" t="s">
        <v>128</v>
      </c>
      <c r="S1" s="5" t="s">
        <v>129</v>
      </c>
      <c r="T1" s="5" t="s">
        <v>130</v>
      </c>
      <c r="U1" s="5" t="s">
        <v>131</v>
      </c>
      <c r="V1" s="5" t="s">
        <v>132</v>
      </c>
      <c r="W1" s="5" t="s">
        <v>133</v>
      </c>
      <c r="X1" s="5" t="s">
        <v>6</v>
      </c>
      <c r="Y1" s="5" t="s">
        <v>134</v>
      </c>
      <c r="Z1" s="5" t="s">
        <v>135</v>
      </c>
      <c r="AA1" s="5" t="s">
        <v>136</v>
      </c>
      <c r="AB1" s="5" t="s">
        <v>137</v>
      </c>
      <c r="AC1" s="5" t="s">
        <v>138</v>
      </c>
      <c r="AD1" s="5" t="s">
        <v>139</v>
      </c>
      <c r="AE1" s="5" t="s">
        <v>2</v>
      </c>
      <c r="AF1" s="5" t="s">
        <v>3</v>
      </c>
      <c r="AG1" s="5" t="s">
        <v>140</v>
      </c>
      <c r="AH1" s="5" t="s">
        <v>141</v>
      </c>
      <c r="AI1" s="5" t="s">
        <v>11</v>
      </c>
      <c r="AJ1" s="5" t="s">
        <v>4</v>
      </c>
      <c r="AK1" s="5" t="s">
        <v>5</v>
      </c>
      <c r="AL1" s="5" t="s">
        <v>142</v>
      </c>
      <c r="AM1" s="5" t="s">
        <v>143</v>
      </c>
      <c r="AN1" s="5" t="s">
        <v>13</v>
      </c>
      <c r="AO1" s="44" t="s">
        <v>144</v>
      </c>
    </row>
    <row r="2" spans="1:41" s="20" customFormat="1" ht="15" thickBot="1" x14ac:dyDescent="0.4">
      <c r="A2" s="15" t="s">
        <v>14</v>
      </c>
      <c r="B2" s="42" t="s">
        <v>43</v>
      </c>
      <c r="C2" s="15" t="s">
        <v>15</v>
      </c>
      <c r="D2" s="16" t="s">
        <v>16</v>
      </c>
      <c r="E2" s="16">
        <v>1943</v>
      </c>
      <c r="F2" s="16" t="s">
        <v>12</v>
      </c>
      <c r="G2" s="16" t="s">
        <v>33</v>
      </c>
      <c r="H2" s="7" t="s">
        <v>17</v>
      </c>
      <c r="I2" s="16">
        <v>16</v>
      </c>
      <c r="J2" s="16">
        <v>4</v>
      </c>
      <c r="K2" s="16">
        <v>116</v>
      </c>
      <c r="L2" s="18">
        <v>35760</v>
      </c>
      <c r="M2" s="7" t="s">
        <v>10</v>
      </c>
      <c r="N2" s="16" t="s">
        <v>18</v>
      </c>
      <c r="O2" s="7">
        <v>1</v>
      </c>
      <c r="P2" s="16">
        <v>121</v>
      </c>
      <c r="Q2" s="7" t="s">
        <v>19</v>
      </c>
      <c r="R2" s="7" t="s">
        <v>18</v>
      </c>
      <c r="S2" s="7">
        <v>75</v>
      </c>
      <c r="T2" s="7">
        <v>46</v>
      </c>
      <c r="U2" s="16">
        <v>105</v>
      </c>
      <c r="V2" s="16">
        <v>1</v>
      </c>
      <c r="W2" s="16">
        <v>9</v>
      </c>
      <c r="X2" s="16">
        <v>0</v>
      </c>
      <c r="Y2" s="16">
        <f t="shared" ref="Y2:Y33" si="0">U2+V2+W2+X2</f>
        <v>115</v>
      </c>
      <c r="Z2" s="16">
        <f t="shared" ref="Z2:Z33" si="1">Y2</f>
        <v>115</v>
      </c>
      <c r="AA2" s="21">
        <f>ROUNDDOWN((Z2/2)+1,0)</f>
        <v>58</v>
      </c>
      <c r="AB2" s="17">
        <f t="shared" ref="AB2:AB33" si="2">U2/Z2*100</f>
        <v>91.304347826086953</v>
      </c>
      <c r="AC2" s="17">
        <f t="shared" ref="AC2:AC33" si="3">U2/Y2*100</f>
        <v>91.304347826086953</v>
      </c>
      <c r="AD2" s="17">
        <f t="shared" ref="AD2:AD33" si="4">U2/P2*100</f>
        <v>86.776859504132233</v>
      </c>
      <c r="AE2" s="18">
        <v>35760</v>
      </c>
      <c r="AF2" s="18">
        <v>35760</v>
      </c>
      <c r="AG2" s="16">
        <v>1997</v>
      </c>
      <c r="AH2" s="19">
        <v>54.180821917808217</v>
      </c>
      <c r="AI2" s="37">
        <v>37950</v>
      </c>
      <c r="AJ2" s="18">
        <v>37950</v>
      </c>
      <c r="AK2" s="38">
        <v>2003</v>
      </c>
      <c r="AL2" s="19">
        <v>60.180821917808217</v>
      </c>
      <c r="AM2" s="17">
        <f t="shared" ref="AM2:AM33" si="5">(AJ2-AE2)/365</f>
        <v>6</v>
      </c>
      <c r="AN2" s="19">
        <v>6</v>
      </c>
      <c r="AO2" s="45" t="s">
        <v>145</v>
      </c>
    </row>
    <row r="3" spans="1:41" s="20" customFormat="1" ht="15" thickBot="1" x14ac:dyDescent="0.4">
      <c r="A3" s="15" t="s">
        <v>14</v>
      </c>
      <c r="B3" s="43" t="s">
        <v>44</v>
      </c>
      <c r="C3" s="15" t="s">
        <v>15</v>
      </c>
      <c r="D3" s="16" t="s">
        <v>21</v>
      </c>
      <c r="E3" s="16">
        <v>1942</v>
      </c>
      <c r="F3" s="16" t="s">
        <v>12</v>
      </c>
      <c r="G3" s="16" t="s">
        <v>20</v>
      </c>
      <c r="H3" s="7" t="s">
        <v>17</v>
      </c>
      <c r="I3" s="16">
        <v>16</v>
      </c>
      <c r="J3" s="16">
        <v>8</v>
      </c>
      <c r="K3" s="16">
        <v>280</v>
      </c>
      <c r="L3" s="18">
        <v>35823</v>
      </c>
      <c r="M3" s="7" t="s">
        <v>10</v>
      </c>
      <c r="N3" s="16" t="s">
        <v>18</v>
      </c>
      <c r="O3" s="7">
        <v>1</v>
      </c>
      <c r="P3" s="16">
        <v>121</v>
      </c>
      <c r="Q3" s="7" t="s">
        <v>19</v>
      </c>
      <c r="R3" s="7" t="s">
        <v>18</v>
      </c>
      <c r="S3" s="7">
        <v>75</v>
      </c>
      <c r="T3" s="7">
        <v>46</v>
      </c>
      <c r="U3" s="16">
        <v>108</v>
      </c>
      <c r="V3" s="16">
        <v>0</v>
      </c>
      <c r="W3" s="16">
        <v>2</v>
      </c>
      <c r="X3" s="16">
        <v>0</v>
      </c>
      <c r="Y3" s="16">
        <f t="shared" si="0"/>
        <v>110</v>
      </c>
      <c r="Z3" s="16">
        <f t="shared" si="1"/>
        <v>110</v>
      </c>
      <c r="AA3" s="21">
        <f t="shared" ref="AA3:AA34" si="6">(Z3/2)+1</f>
        <v>56</v>
      </c>
      <c r="AB3" s="17">
        <f t="shared" si="2"/>
        <v>98.181818181818187</v>
      </c>
      <c r="AC3" s="17">
        <f t="shared" si="3"/>
        <v>98.181818181818187</v>
      </c>
      <c r="AD3" s="17">
        <f t="shared" si="4"/>
        <v>89.256198347107443</v>
      </c>
      <c r="AE3" s="18">
        <v>35823</v>
      </c>
      <c r="AF3" s="18">
        <v>35823</v>
      </c>
      <c r="AG3" s="16">
        <v>1998</v>
      </c>
      <c r="AH3" s="19">
        <v>55.731506849315068</v>
      </c>
      <c r="AI3" s="37">
        <v>38014</v>
      </c>
      <c r="AJ3" s="18">
        <v>38014</v>
      </c>
      <c r="AK3" s="38">
        <v>2004</v>
      </c>
      <c r="AL3" s="19">
        <v>61.734246575342468</v>
      </c>
      <c r="AM3" s="17">
        <f t="shared" si="5"/>
        <v>6.0027397260273974</v>
      </c>
      <c r="AN3" s="19">
        <v>6</v>
      </c>
      <c r="AO3" s="45" t="s">
        <v>146</v>
      </c>
    </row>
    <row r="4" spans="1:41" s="20" customFormat="1" ht="15" thickBot="1" x14ac:dyDescent="0.4">
      <c r="A4" s="15" t="s">
        <v>14</v>
      </c>
      <c r="B4" s="43" t="s">
        <v>45</v>
      </c>
      <c r="C4" s="15"/>
      <c r="D4" s="16" t="s">
        <v>16</v>
      </c>
      <c r="E4" s="16">
        <v>1936</v>
      </c>
      <c r="F4" s="16" t="s">
        <v>12</v>
      </c>
      <c r="G4" s="16" t="s">
        <v>33</v>
      </c>
      <c r="H4" s="7" t="s">
        <v>17</v>
      </c>
      <c r="I4" s="16">
        <v>16</v>
      </c>
      <c r="J4" s="16">
        <v>30</v>
      </c>
      <c r="K4" s="16">
        <v>1407</v>
      </c>
      <c r="L4" s="18">
        <v>36118</v>
      </c>
      <c r="M4" s="7" t="s">
        <v>10</v>
      </c>
      <c r="N4" s="16" t="s">
        <v>22</v>
      </c>
      <c r="O4" s="7">
        <v>1</v>
      </c>
      <c r="P4" s="16">
        <v>121</v>
      </c>
      <c r="Q4" s="7" t="s">
        <v>19</v>
      </c>
      <c r="R4" s="7" t="s">
        <v>18</v>
      </c>
      <c r="S4" s="7">
        <v>75</v>
      </c>
      <c r="T4" s="7">
        <v>46</v>
      </c>
      <c r="U4" s="16">
        <v>94</v>
      </c>
      <c r="V4" s="16">
        <v>10</v>
      </c>
      <c r="W4" s="16">
        <v>4</v>
      </c>
      <c r="X4" s="16">
        <v>0</v>
      </c>
      <c r="Y4" s="16">
        <f t="shared" si="0"/>
        <v>108</v>
      </c>
      <c r="Z4" s="16">
        <f t="shared" si="1"/>
        <v>108</v>
      </c>
      <c r="AA4" s="21">
        <f t="shared" si="6"/>
        <v>55</v>
      </c>
      <c r="AB4" s="17">
        <f t="shared" si="2"/>
        <v>87.037037037037038</v>
      </c>
      <c r="AC4" s="17">
        <f t="shared" si="3"/>
        <v>87.037037037037038</v>
      </c>
      <c r="AD4" s="17">
        <f t="shared" si="4"/>
        <v>77.685950413223139</v>
      </c>
      <c r="AE4" s="18">
        <v>36118</v>
      </c>
      <c r="AF4" s="18">
        <v>36118</v>
      </c>
      <c r="AG4" s="21">
        <v>1998</v>
      </c>
      <c r="AH4" s="19">
        <v>62.463013698630135</v>
      </c>
      <c r="AI4" s="37">
        <v>38309</v>
      </c>
      <c r="AJ4" s="18">
        <v>38300</v>
      </c>
      <c r="AK4" s="38">
        <v>2004</v>
      </c>
      <c r="AL4" s="19">
        <v>68.441095890410963</v>
      </c>
      <c r="AM4" s="17">
        <f t="shared" si="5"/>
        <v>5.978082191780822</v>
      </c>
      <c r="AN4" s="19">
        <v>6</v>
      </c>
      <c r="AO4" s="45" t="s">
        <v>146</v>
      </c>
    </row>
    <row r="5" spans="1:41" s="20" customFormat="1" ht="15" thickBot="1" x14ac:dyDescent="0.4">
      <c r="A5" s="15" t="s">
        <v>14</v>
      </c>
      <c r="B5" s="43" t="s">
        <v>46</v>
      </c>
      <c r="C5" s="15"/>
      <c r="D5" s="16" t="s">
        <v>16</v>
      </c>
      <c r="E5" s="16">
        <v>1952</v>
      </c>
      <c r="F5" s="16" t="s">
        <v>12</v>
      </c>
      <c r="G5" s="16" t="s">
        <v>20</v>
      </c>
      <c r="H5" s="7" t="s">
        <v>24</v>
      </c>
      <c r="I5" s="16">
        <v>16</v>
      </c>
      <c r="J5" s="16">
        <v>37</v>
      </c>
      <c r="K5" s="16">
        <v>1762</v>
      </c>
      <c r="L5" s="18">
        <v>36194</v>
      </c>
      <c r="M5" s="7" t="s">
        <v>10</v>
      </c>
      <c r="N5" s="16" t="s">
        <v>18</v>
      </c>
      <c r="O5" s="7">
        <v>1</v>
      </c>
      <c r="P5" s="16">
        <v>121</v>
      </c>
      <c r="Q5" s="7" t="s">
        <v>19</v>
      </c>
      <c r="R5" s="7" t="s">
        <v>18</v>
      </c>
      <c r="S5" s="7">
        <v>75</v>
      </c>
      <c r="T5" s="7">
        <v>46</v>
      </c>
      <c r="U5" s="16">
        <v>98</v>
      </c>
      <c r="V5" s="16">
        <v>3</v>
      </c>
      <c r="W5" s="16">
        <v>4</v>
      </c>
      <c r="X5" s="16">
        <v>0</v>
      </c>
      <c r="Y5" s="16">
        <f t="shared" si="0"/>
        <v>105</v>
      </c>
      <c r="Z5" s="16">
        <f t="shared" si="1"/>
        <v>105</v>
      </c>
      <c r="AA5" s="21">
        <f t="shared" si="6"/>
        <v>53.5</v>
      </c>
      <c r="AB5" s="17">
        <f t="shared" si="2"/>
        <v>93.333333333333329</v>
      </c>
      <c r="AC5" s="17">
        <f t="shared" si="3"/>
        <v>93.333333333333329</v>
      </c>
      <c r="AD5" s="17">
        <f t="shared" si="4"/>
        <v>80.991735537190081</v>
      </c>
      <c r="AE5" s="18">
        <v>36194</v>
      </c>
      <c r="AF5" s="18">
        <v>36194</v>
      </c>
      <c r="AG5" s="21">
        <v>1999</v>
      </c>
      <c r="AH5" s="19">
        <v>46.408219178082192</v>
      </c>
      <c r="AI5" s="37">
        <v>38385</v>
      </c>
      <c r="AJ5" s="18">
        <v>38309</v>
      </c>
      <c r="AK5" s="38">
        <v>2004</v>
      </c>
      <c r="AL5" s="19">
        <v>52.202739726027396</v>
      </c>
      <c r="AM5" s="17">
        <f t="shared" si="5"/>
        <v>5.7945205479452051</v>
      </c>
      <c r="AN5" s="19">
        <v>6</v>
      </c>
      <c r="AO5" s="45" t="s">
        <v>145</v>
      </c>
    </row>
    <row r="6" spans="1:41" s="20" customFormat="1" ht="15" thickBot="1" x14ac:dyDescent="0.4">
      <c r="A6" s="15" t="s">
        <v>14</v>
      </c>
      <c r="B6" s="43" t="s">
        <v>47</v>
      </c>
      <c r="C6" s="15" t="s">
        <v>15</v>
      </c>
      <c r="D6" s="23" t="s">
        <v>16</v>
      </c>
      <c r="E6" s="7">
        <v>1927</v>
      </c>
      <c r="F6" s="16" t="s">
        <v>12</v>
      </c>
      <c r="G6" s="16" t="s">
        <v>25</v>
      </c>
      <c r="H6" s="7" t="s">
        <v>24</v>
      </c>
      <c r="I6" s="16">
        <v>16</v>
      </c>
      <c r="J6" s="16">
        <v>37</v>
      </c>
      <c r="K6" s="16">
        <v>1762</v>
      </c>
      <c r="L6" s="18">
        <v>36194</v>
      </c>
      <c r="M6" s="7" t="s">
        <v>10</v>
      </c>
      <c r="N6" s="16" t="s">
        <v>18</v>
      </c>
      <c r="O6" s="7">
        <v>1</v>
      </c>
      <c r="P6" s="16">
        <v>121</v>
      </c>
      <c r="Q6" s="7" t="s">
        <v>19</v>
      </c>
      <c r="R6" s="7" t="s">
        <v>18</v>
      </c>
      <c r="S6" s="7">
        <v>75</v>
      </c>
      <c r="T6" s="7">
        <v>46</v>
      </c>
      <c r="U6" s="16">
        <v>99</v>
      </c>
      <c r="V6" s="16">
        <v>3</v>
      </c>
      <c r="W6" s="16">
        <v>3</v>
      </c>
      <c r="X6" s="16">
        <v>0</v>
      </c>
      <c r="Y6" s="16">
        <f t="shared" si="0"/>
        <v>105</v>
      </c>
      <c r="Z6" s="16">
        <f t="shared" si="1"/>
        <v>105</v>
      </c>
      <c r="AA6" s="21">
        <f t="shared" si="6"/>
        <v>53.5</v>
      </c>
      <c r="AB6" s="17">
        <f t="shared" si="2"/>
        <v>94.285714285714278</v>
      </c>
      <c r="AC6" s="17">
        <f t="shared" si="3"/>
        <v>94.285714285714278</v>
      </c>
      <c r="AD6" s="17">
        <f t="shared" si="4"/>
        <v>81.818181818181827</v>
      </c>
      <c r="AE6" s="18">
        <v>36194</v>
      </c>
      <c r="AF6" s="18">
        <v>36194</v>
      </c>
      <c r="AG6" s="7">
        <v>1999</v>
      </c>
      <c r="AH6" s="19">
        <v>71.224657534246575</v>
      </c>
      <c r="AI6" s="37">
        <v>38385</v>
      </c>
      <c r="AJ6" s="6">
        <v>38385</v>
      </c>
      <c r="AK6" s="8">
        <v>2005</v>
      </c>
      <c r="AL6" s="19">
        <v>77.227397260273975</v>
      </c>
      <c r="AM6" s="17">
        <f t="shared" si="5"/>
        <v>6.0027397260273974</v>
      </c>
      <c r="AN6" s="19">
        <v>6</v>
      </c>
      <c r="AO6" s="45" t="s">
        <v>146</v>
      </c>
    </row>
    <row r="7" spans="1:41" s="20" customFormat="1" ht="15" thickBot="1" x14ac:dyDescent="0.4">
      <c r="A7" s="15" t="s">
        <v>14</v>
      </c>
      <c r="B7" s="43" t="s">
        <v>48</v>
      </c>
      <c r="C7" s="15" t="s">
        <v>15</v>
      </c>
      <c r="D7" s="16" t="s">
        <v>16</v>
      </c>
      <c r="E7" s="16">
        <v>1929</v>
      </c>
      <c r="F7" s="16" t="s">
        <v>12</v>
      </c>
      <c r="G7" s="16" t="s">
        <v>25</v>
      </c>
      <c r="H7" s="7" t="s">
        <v>17</v>
      </c>
      <c r="I7" s="16">
        <v>16</v>
      </c>
      <c r="J7" s="16">
        <v>42</v>
      </c>
      <c r="K7" s="16">
        <v>1986</v>
      </c>
      <c r="L7" s="18">
        <v>36257</v>
      </c>
      <c r="M7" s="7" t="s">
        <v>10</v>
      </c>
      <c r="N7" s="16" t="s">
        <v>18</v>
      </c>
      <c r="O7" s="7">
        <v>1</v>
      </c>
      <c r="P7" s="16">
        <v>121</v>
      </c>
      <c r="Q7" s="7" t="s">
        <v>19</v>
      </c>
      <c r="R7" s="7" t="s">
        <v>18</v>
      </c>
      <c r="S7" s="7">
        <v>75</v>
      </c>
      <c r="T7" s="7">
        <v>46</v>
      </c>
      <c r="U7" s="16">
        <v>84</v>
      </c>
      <c r="V7" s="16">
        <v>6</v>
      </c>
      <c r="W7" s="16">
        <v>11</v>
      </c>
      <c r="X7" s="16">
        <v>0</v>
      </c>
      <c r="Y7" s="16">
        <f t="shared" si="0"/>
        <v>101</v>
      </c>
      <c r="Z7" s="16">
        <f t="shared" si="1"/>
        <v>101</v>
      </c>
      <c r="AA7" s="21">
        <f t="shared" si="6"/>
        <v>51.5</v>
      </c>
      <c r="AB7" s="17">
        <f t="shared" si="2"/>
        <v>83.168316831683171</v>
      </c>
      <c r="AC7" s="17">
        <f t="shared" si="3"/>
        <v>83.168316831683171</v>
      </c>
      <c r="AD7" s="17">
        <f t="shared" si="4"/>
        <v>69.421487603305792</v>
      </c>
      <c r="AE7" s="18">
        <v>36274</v>
      </c>
      <c r="AF7" s="18">
        <v>36257</v>
      </c>
      <c r="AG7" s="21">
        <v>1999</v>
      </c>
      <c r="AH7" s="19">
        <v>70.202739726027403</v>
      </c>
      <c r="AI7" s="37">
        <v>38465</v>
      </c>
      <c r="AJ7" s="18">
        <v>38465</v>
      </c>
      <c r="AK7" s="38">
        <v>2005</v>
      </c>
      <c r="AL7" s="19">
        <v>76.205479452054789</v>
      </c>
      <c r="AM7" s="17">
        <f t="shared" si="5"/>
        <v>6.0027397260273974</v>
      </c>
      <c r="AN7" s="19">
        <v>6</v>
      </c>
      <c r="AO7" s="45" t="s">
        <v>146</v>
      </c>
    </row>
    <row r="8" spans="1:41" s="20" customFormat="1" ht="15" thickBot="1" x14ac:dyDescent="0.4">
      <c r="A8" s="15" t="s">
        <v>14</v>
      </c>
      <c r="B8" s="43" t="s">
        <v>49</v>
      </c>
      <c r="C8" s="15" t="s">
        <v>15</v>
      </c>
      <c r="D8" s="16" t="s">
        <v>16</v>
      </c>
      <c r="E8" s="16">
        <v>1945</v>
      </c>
      <c r="F8" s="16" t="s">
        <v>12</v>
      </c>
      <c r="G8" s="16" t="s">
        <v>25</v>
      </c>
      <c r="H8" s="7" t="s">
        <v>17</v>
      </c>
      <c r="I8" s="16">
        <v>16</v>
      </c>
      <c r="J8" s="16">
        <v>45</v>
      </c>
      <c r="K8" s="16">
        <v>2133</v>
      </c>
      <c r="L8" s="18">
        <v>36285</v>
      </c>
      <c r="M8" s="7" t="s">
        <v>10</v>
      </c>
      <c r="N8" s="16" t="s">
        <v>22</v>
      </c>
      <c r="O8" s="7">
        <v>1</v>
      </c>
      <c r="P8" s="16">
        <v>121</v>
      </c>
      <c r="Q8" s="7" t="s">
        <v>19</v>
      </c>
      <c r="R8" s="7" t="s">
        <v>18</v>
      </c>
      <c r="S8" s="7">
        <v>75</v>
      </c>
      <c r="T8" s="7">
        <v>46</v>
      </c>
      <c r="U8" s="16">
        <v>87</v>
      </c>
      <c r="V8" s="16">
        <v>11</v>
      </c>
      <c r="W8" s="16">
        <v>6</v>
      </c>
      <c r="X8" s="16">
        <v>0</v>
      </c>
      <c r="Y8" s="16">
        <f t="shared" si="0"/>
        <v>104</v>
      </c>
      <c r="Z8" s="16">
        <f t="shared" si="1"/>
        <v>104</v>
      </c>
      <c r="AA8" s="21">
        <f t="shared" si="6"/>
        <v>53</v>
      </c>
      <c r="AB8" s="17">
        <f t="shared" si="2"/>
        <v>83.65384615384616</v>
      </c>
      <c r="AC8" s="17">
        <f t="shared" si="3"/>
        <v>83.65384615384616</v>
      </c>
      <c r="AD8" s="17">
        <f t="shared" si="4"/>
        <v>71.900826446281002</v>
      </c>
      <c r="AE8" s="18">
        <v>36285</v>
      </c>
      <c r="AF8" s="18">
        <v>36285</v>
      </c>
      <c r="AG8" s="21">
        <v>1999</v>
      </c>
      <c r="AH8" s="19">
        <v>53.780821917808218</v>
      </c>
      <c r="AI8" s="37">
        <v>38476</v>
      </c>
      <c r="AJ8" s="18">
        <v>38497</v>
      </c>
      <c r="AK8" s="38">
        <v>2005</v>
      </c>
      <c r="AL8" s="19">
        <v>59.841095890410962</v>
      </c>
      <c r="AM8" s="17">
        <f t="shared" si="5"/>
        <v>6.0602739726027401</v>
      </c>
      <c r="AN8" s="19">
        <v>6</v>
      </c>
      <c r="AO8" s="45" t="s">
        <v>146</v>
      </c>
    </row>
    <row r="9" spans="1:41" s="20" customFormat="1" ht="15" thickBot="1" x14ac:dyDescent="0.4">
      <c r="A9" s="15" t="s">
        <v>14</v>
      </c>
      <c r="B9" s="43" t="s">
        <v>50</v>
      </c>
      <c r="C9" s="15"/>
      <c r="D9" s="16" t="s">
        <v>21</v>
      </c>
      <c r="E9" s="16" t="s">
        <v>12</v>
      </c>
      <c r="F9" s="16" t="s">
        <v>12</v>
      </c>
      <c r="G9" s="16" t="s">
        <v>25</v>
      </c>
      <c r="H9" s="7" t="s">
        <v>17</v>
      </c>
      <c r="I9" s="16">
        <v>16</v>
      </c>
      <c r="J9" s="16">
        <v>48</v>
      </c>
      <c r="K9" s="16">
        <v>2280</v>
      </c>
      <c r="L9" s="18">
        <v>36320</v>
      </c>
      <c r="M9" s="7" t="s">
        <v>10</v>
      </c>
      <c r="N9" s="16" t="s">
        <v>22</v>
      </c>
      <c r="O9" s="7">
        <v>1</v>
      </c>
      <c r="P9" s="16">
        <v>121</v>
      </c>
      <c r="Q9" s="7" t="s">
        <v>19</v>
      </c>
      <c r="R9" s="7" t="s">
        <v>18</v>
      </c>
      <c r="S9" s="7">
        <v>75</v>
      </c>
      <c r="T9" s="7">
        <v>46</v>
      </c>
      <c r="U9" s="16">
        <v>98</v>
      </c>
      <c r="V9" s="16">
        <v>3</v>
      </c>
      <c r="W9" s="16">
        <v>2</v>
      </c>
      <c r="X9" s="16">
        <v>0</v>
      </c>
      <c r="Y9" s="16">
        <f t="shared" si="0"/>
        <v>103</v>
      </c>
      <c r="Z9" s="16">
        <f t="shared" si="1"/>
        <v>103</v>
      </c>
      <c r="AA9" s="21">
        <f t="shared" si="6"/>
        <v>52.5</v>
      </c>
      <c r="AB9" s="17">
        <f t="shared" si="2"/>
        <v>95.145631067961162</v>
      </c>
      <c r="AC9" s="17">
        <f t="shared" si="3"/>
        <v>95.145631067961162</v>
      </c>
      <c r="AD9" s="17">
        <f t="shared" si="4"/>
        <v>80.991735537190081</v>
      </c>
      <c r="AE9" s="18">
        <v>36320</v>
      </c>
      <c r="AF9" s="18">
        <v>36320</v>
      </c>
      <c r="AG9" s="21">
        <v>1999</v>
      </c>
      <c r="AH9" s="19" t="s">
        <v>12</v>
      </c>
      <c r="AI9" s="37">
        <v>38511</v>
      </c>
      <c r="AJ9" s="18">
        <v>38511</v>
      </c>
      <c r="AK9" s="38">
        <v>2005</v>
      </c>
      <c r="AL9" s="19" t="s">
        <v>12</v>
      </c>
      <c r="AM9" s="17">
        <f t="shared" si="5"/>
        <v>6.0027397260273974</v>
      </c>
      <c r="AN9" s="19">
        <v>6</v>
      </c>
      <c r="AO9" s="45" t="s">
        <v>145</v>
      </c>
    </row>
    <row r="10" spans="1:41" s="25" customFormat="1" ht="15" thickBot="1" x14ac:dyDescent="0.4">
      <c r="A10" s="22" t="s">
        <v>14</v>
      </c>
      <c r="B10" s="43" t="s">
        <v>51</v>
      </c>
      <c r="C10" s="22" t="s">
        <v>15</v>
      </c>
      <c r="D10" s="23" t="s">
        <v>16</v>
      </c>
      <c r="E10" s="23">
        <v>1936</v>
      </c>
      <c r="F10" s="23" t="s">
        <v>20</v>
      </c>
      <c r="G10" s="23" t="s">
        <v>20</v>
      </c>
      <c r="H10" s="12" t="s">
        <v>17</v>
      </c>
      <c r="I10" s="23">
        <v>16</v>
      </c>
      <c r="J10" s="23">
        <v>57</v>
      </c>
      <c r="K10" s="23">
        <v>2772</v>
      </c>
      <c r="L10" s="39">
        <v>36446</v>
      </c>
      <c r="M10" s="12" t="s">
        <v>27</v>
      </c>
      <c r="N10" s="23" t="s">
        <v>12</v>
      </c>
      <c r="O10" s="12">
        <v>1</v>
      </c>
      <c r="P10" s="23">
        <v>121</v>
      </c>
      <c r="Q10" s="12" t="s">
        <v>19</v>
      </c>
      <c r="R10" s="12" t="s">
        <v>18</v>
      </c>
      <c r="S10" s="12">
        <v>75</v>
      </c>
      <c r="T10" s="12">
        <v>46</v>
      </c>
      <c r="U10" s="23">
        <v>99</v>
      </c>
      <c r="V10" s="23">
        <v>2</v>
      </c>
      <c r="W10" s="23">
        <v>2</v>
      </c>
      <c r="X10" s="23">
        <v>0</v>
      </c>
      <c r="Y10" s="23">
        <f t="shared" si="0"/>
        <v>103</v>
      </c>
      <c r="Z10" s="23">
        <f t="shared" si="1"/>
        <v>103</v>
      </c>
      <c r="AA10" s="27">
        <f t="shared" si="6"/>
        <v>52.5</v>
      </c>
      <c r="AB10" s="13">
        <f t="shared" si="2"/>
        <v>96.116504854368941</v>
      </c>
      <c r="AC10" s="13">
        <f t="shared" si="3"/>
        <v>96.116504854368941</v>
      </c>
      <c r="AD10" s="13">
        <f t="shared" si="4"/>
        <v>81.818181818181827</v>
      </c>
      <c r="AE10" s="39">
        <v>36475</v>
      </c>
      <c r="AF10" s="39">
        <v>36446</v>
      </c>
      <c r="AG10" s="27">
        <v>1999</v>
      </c>
      <c r="AH10" s="24">
        <v>63.715068493150682</v>
      </c>
      <c r="AI10" s="26">
        <v>38666</v>
      </c>
      <c r="AJ10" s="39">
        <v>36616</v>
      </c>
      <c r="AK10" s="40">
        <v>2000</v>
      </c>
      <c r="AL10" s="24">
        <v>64.101369863013701</v>
      </c>
      <c r="AM10" s="13">
        <f t="shared" si="5"/>
        <v>0.38630136986301372</v>
      </c>
      <c r="AN10" s="24">
        <v>6</v>
      </c>
      <c r="AO10" s="46" t="s">
        <v>146</v>
      </c>
    </row>
    <row r="11" spans="1:41" s="25" customFormat="1" ht="15" thickBot="1" x14ac:dyDescent="0.4">
      <c r="A11" s="22" t="s">
        <v>14</v>
      </c>
      <c r="B11" s="43" t="s">
        <v>52</v>
      </c>
      <c r="C11" s="22" t="s">
        <v>15</v>
      </c>
      <c r="D11" s="23" t="s">
        <v>21</v>
      </c>
      <c r="E11" s="23">
        <v>1943</v>
      </c>
      <c r="F11" s="23" t="s">
        <v>12</v>
      </c>
      <c r="G11" s="23" t="s">
        <v>20</v>
      </c>
      <c r="H11" s="12" t="s">
        <v>17</v>
      </c>
      <c r="I11" s="23">
        <v>16</v>
      </c>
      <c r="J11" s="23">
        <v>60</v>
      </c>
      <c r="K11" s="23">
        <v>2919</v>
      </c>
      <c r="L11" s="39">
        <v>36488</v>
      </c>
      <c r="M11" s="12" t="s">
        <v>10</v>
      </c>
      <c r="N11" s="23" t="s">
        <v>22</v>
      </c>
      <c r="O11" s="12">
        <v>1</v>
      </c>
      <c r="P11" s="23">
        <v>121</v>
      </c>
      <c r="Q11" s="12" t="s">
        <v>19</v>
      </c>
      <c r="R11" s="12" t="s">
        <v>18</v>
      </c>
      <c r="S11" s="12">
        <v>75</v>
      </c>
      <c r="T11" s="12">
        <v>46</v>
      </c>
      <c r="U11" s="23">
        <v>102</v>
      </c>
      <c r="V11" s="23">
        <v>4</v>
      </c>
      <c r="W11" s="23">
        <v>3</v>
      </c>
      <c r="X11" s="23">
        <v>0</v>
      </c>
      <c r="Y11" s="23">
        <f t="shared" si="0"/>
        <v>109</v>
      </c>
      <c r="Z11" s="23">
        <f t="shared" si="1"/>
        <v>109</v>
      </c>
      <c r="AA11" s="27">
        <f t="shared" si="6"/>
        <v>55.5</v>
      </c>
      <c r="AB11" s="13">
        <f t="shared" si="2"/>
        <v>93.577981651376149</v>
      </c>
      <c r="AC11" s="13">
        <f t="shared" si="3"/>
        <v>93.577981651376149</v>
      </c>
      <c r="AD11" s="13">
        <f t="shared" si="4"/>
        <v>84.297520661157023</v>
      </c>
      <c r="AE11" s="39">
        <v>36488</v>
      </c>
      <c r="AF11" s="39">
        <v>36488</v>
      </c>
      <c r="AG11" s="27">
        <v>1999</v>
      </c>
      <c r="AH11" s="24">
        <v>56.62191780821918</v>
      </c>
      <c r="AI11" s="26">
        <v>38679</v>
      </c>
      <c r="AJ11" s="39">
        <v>38679</v>
      </c>
      <c r="AK11" s="40">
        <v>2005</v>
      </c>
      <c r="AL11" s="24">
        <v>62.624657534246573</v>
      </c>
      <c r="AM11" s="13">
        <f t="shared" si="5"/>
        <v>6.0027397260273974</v>
      </c>
      <c r="AN11" s="24">
        <v>6</v>
      </c>
      <c r="AO11" s="46" t="s">
        <v>145</v>
      </c>
    </row>
    <row r="12" spans="1:41" s="25" customFormat="1" ht="15" thickBot="1" x14ac:dyDescent="0.4">
      <c r="A12" s="22" t="s">
        <v>14</v>
      </c>
      <c r="B12" s="43" t="s">
        <v>53</v>
      </c>
      <c r="C12" s="22" t="s">
        <v>23</v>
      </c>
      <c r="D12" s="23" t="s">
        <v>16</v>
      </c>
      <c r="E12" s="23">
        <v>1948</v>
      </c>
      <c r="F12" s="23" t="s">
        <v>12</v>
      </c>
      <c r="G12" s="23" t="s">
        <v>32</v>
      </c>
      <c r="H12" s="12" t="s">
        <v>17</v>
      </c>
      <c r="I12" s="23">
        <v>16</v>
      </c>
      <c r="J12" s="23">
        <v>60</v>
      </c>
      <c r="K12" s="23">
        <v>2919</v>
      </c>
      <c r="L12" s="39">
        <v>36488</v>
      </c>
      <c r="M12" s="12" t="s">
        <v>10</v>
      </c>
      <c r="N12" s="23" t="s">
        <v>22</v>
      </c>
      <c r="O12" s="12">
        <v>1</v>
      </c>
      <c r="P12" s="23">
        <v>121</v>
      </c>
      <c r="Q12" s="12" t="s">
        <v>19</v>
      </c>
      <c r="R12" s="12" t="s">
        <v>18</v>
      </c>
      <c r="S12" s="12">
        <v>75</v>
      </c>
      <c r="T12" s="12">
        <v>46</v>
      </c>
      <c r="U12" s="23">
        <v>102</v>
      </c>
      <c r="V12" s="23">
        <v>3</v>
      </c>
      <c r="W12" s="23">
        <v>4</v>
      </c>
      <c r="X12" s="23">
        <v>0</v>
      </c>
      <c r="Y12" s="23">
        <f t="shared" si="0"/>
        <v>109</v>
      </c>
      <c r="Z12" s="23">
        <f t="shared" si="1"/>
        <v>109</v>
      </c>
      <c r="AA12" s="27">
        <f t="shared" si="6"/>
        <v>55.5</v>
      </c>
      <c r="AB12" s="13">
        <f t="shared" si="2"/>
        <v>93.577981651376149</v>
      </c>
      <c r="AC12" s="13">
        <f t="shared" si="3"/>
        <v>93.577981651376149</v>
      </c>
      <c r="AD12" s="13">
        <f t="shared" si="4"/>
        <v>84.297520661157023</v>
      </c>
      <c r="AE12" s="39">
        <v>36488</v>
      </c>
      <c r="AF12" s="39">
        <v>36488</v>
      </c>
      <c r="AG12" s="27">
        <v>1999</v>
      </c>
      <c r="AH12" s="24">
        <v>51.739726027397261</v>
      </c>
      <c r="AI12" s="26">
        <v>38679</v>
      </c>
      <c r="AJ12" s="39">
        <v>38679</v>
      </c>
      <c r="AK12" s="40">
        <v>2005</v>
      </c>
      <c r="AL12" s="24">
        <v>57.742465753424661</v>
      </c>
      <c r="AM12" s="13">
        <f t="shared" si="5"/>
        <v>6.0027397260273974</v>
      </c>
      <c r="AN12" s="24">
        <v>6</v>
      </c>
      <c r="AO12" s="46" t="s">
        <v>145</v>
      </c>
    </row>
    <row r="13" spans="1:41" s="25" customFormat="1" ht="15" thickBot="1" x14ac:dyDescent="0.4">
      <c r="A13" s="22" t="s">
        <v>14</v>
      </c>
      <c r="B13" s="43" t="s">
        <v>54</v>
      </c>
      <c r="C13" s="22"/>
      <c r="D13" s="12" t="s">
        <v>21</v>
      </c>
      <c r="E13" s="12">
        <v>1953</v>
      </c>
      <c r="F13" s="23" t="s">
        <v>12</v>
      </c>
      <c r="G13" s="23" t="s">
        <v>25</v>
      </c>
      <c r="H13" s="12" t="s">
        <v>24</v>
      </c>
      <c r="I13" s="23">
        <v>16</v>
      </c>
      <c r="J13" s="23">
        <v>71</v>
      </c>
      <c r="K13" s="23">
        <v>3453</v>
      </c>
      <c r="L13" s="39">
        <v>36621</v>
      </c>
      <c r="M13" s="12" t="s">
        <v>10</v>
      </c>
      <c r="N13" s="23" t="s">
        <v>18</v>
      </c>
      <c r="O13" s="12">
        <v>1</v>
      </c>
      <c r="P13" s="23">
        <v>121</v>
      </c>
      <c r="Q13" s="12" t="s">
        <v>19</v>
      </c>
      <c r="R13" s="12" t="s">
        <v>18</v>
      </c>
      <c r="S13" s="12">
        <v>75</v>
      </c>
      <c r="T13" s="12">
        <v>46</v>
      </c>
      <c r="U13" s="23">
        <v>92</v>
      </c>
      <c r="V13" s="23">
        <v>13</v>
      </c>
      <c r="W13" s="23">
        <v>5</v>
      </c>
      <c r="X13" s="23">
        <v>0</v>
      </c>
      <c r="Y13" s="23">
        <f t="shared" si="0"/>
        <v>110</v>
      </c>
      <c r="Z13" s="23">
        <f t="shared" si="1"/>
        <v>110</v>
      </c>
      <c r="AA13" s="27">
        <f t="shared" si="6"/>
        <v>56</v>
      </c>
      <c r="AB13" s="13">
        <f t="shared" si="2"/>
        <v>83.636363636363626</v>
      </c>
      <c r="AC13" s="13">
        <f t="shared" si="3"/>
        <v>83.636363636363626</v>
      </c>
      <c r="AD13" s="13">
        <f t="shared" si="4"/>
        <v>76.033057851239676</v>
      </c>
      <c r="AE13" s="9">
        <v>36621</v>
      </c>
      <c r="AF13" s="9">
        <v>36621</v>
      </c>
      <c r="AG13" s="12">
        <v>2000</v>
      </c>
      <c r="AH13" s="24">
        <v>47.145205479452052</v>
      </c>
      <c r="AI13" s="39">
        <v>38811</v>
      </c>
      <c r="AJ13" s="39">
        <v>38818</v>
      </c>
      <c r="AK13" s="40">
        <v>2006</v>
      </c>
      <c r="AL13" s="24">
        <v>53.164383561643838</v>
      </c>
      <c r="AM13" s="13">
        <f t="shared" si="5"/>
        <v>6.0191780821917806</v>
      </c>
      <c r="AN13" s="24">
        <v>6</v>
      </c>
      <c r="AO13" s="46" t="s">
        <v>145</v>
      </c>
    </row>
    <row r="14" spans="1:41" s="25" customFormat="1" ht="15" thickBot="1" x14ac:dyDescent="0.4">
      <c r="A14" s="22" t="s">
        <v>14</v>
      </c>
      <c r="B14" s="43" t="s">
        <v>55</v>
      </c>
      <c r="C14" s="22"/>
      <c r="D14" s="23" t="s">
        <v>21</v>
      </c>
      <c r="E14" s="23">
        <v>1953</v>
      </c>
      <c r="F14" s="23" t="s">
        <v>12</v>
      </c>
      <c r="G14" s="23" t="s">
        <v>20</v>
      </c>
      <c r="H14" s="12" t="s">
        <v>17</v>
      </c>
      <c r="I14" s="23">
        <v>16</v>
      </c>
      <c r="J14" s="23">
        <v>78</v>
      </c>
      <c r="K14" s="23">
        <v>3823</v>
      </c>
      <c r="L14" s="39">
        <v>36719</v>
      </c>
      <c r="M14" s="12" t="s">
        <v>10</v>
      </c>
      <c r="N14" s="23" t="s">
        <v>22</v>
      </c>
      <c r="O14" s="12">
        <v>1</v>
      </c>
      <c r="P14" s="23">
        <v>121</v>
      </c>
      <c r="Q14" s="12" t="s">
        <v>19</v>
      </c>
      <c r="R14" s="12" t="s">
        <v>18</v>
      </c>
      <c r="S14" s="12">
        <v>75</v>
      </c>
      <c r="T14" s="12">
        <v>46</v>
      </c>
      <c r="U14" s="23">
        <v>95</v>
      </c>
      <c r="V14" s="23">
        <v>6</v>
      </c>
      <c r="W14" s="23">
        <v>2</v>
      </c>
      <c r="X14" s="23">
        <v>0</v>
      </c>
      <c r="Y14" s="23">
        <f t="shared" si="0"/>
        <v>103</v>
      </c>
      <c r="Z14" s="23">
        <f t="shared" si="1"/>
        <v>103</v>
      </c>
      <c r="AA14" s="27">
        <f t="shared" si="6"/>
        <v>52.5</v>
      </c>
      <c r="AB14" s="13">
        <f t="shared" si="2"/>
        <v>92.233009708737868</v>
      </c>
      <c r="AC14" s="13">
        <f t="shared" si="3"/>
        <v>92.233009708737868</v>
      </c>
      <c r="AD14" s="13">
        <f t="shared" si="4"/>
        <v>78.512396694214885</v>
      </c>
      <c r="AE14" s="9">
        <v>36719</v>
      </c>
      <c r="AF14" s="9">
        <v>36719</v>
      </c>
      <c r="AG14" s="27">
        <v>2000</v>
      </c>
      <c r="AH14" s="24">
        <v>47.131506849315066</v>
      </c>
      <c r="AI14" s="39">
        <v>38909</v>
      </c>
      <c r="AJ14" s="39">
        <v>38846</v>
      </c>
      <c r="AK14" s="40">
        <v>2006</v>
      </c>
      <c r="AL14" s="24">
        <v>52.958904109589042</v>
      </c>
      <c r="AM14" s="13">
        <f t="shared" si="5"/>
        <v>5.8273972602739725</v>
      </c>
      <c r="AN14" s="24">
        <v>6</v>
      </c>
      <c r="AO14" s="46" t="s">
        <v>146</v>
      </c>
    </row>
    <row r="15" spans="1:41" s="25" customFormat="1" ht="15" thickBot="1" x14ac:dyDescent="0.4">
      <c r="A15" s="22" t="s">
        <v>14</v>
      </c>
      <c r="B15" s="43" t="s">
        <v>56</v>
      </c>
      <c r="C15" s="22"/>
      <c r="D15" s="23" t="s">
        <v>16</v>
      </c>
      <c r="E15" s="23">
        <v>1948</v>
      </c>
      <c r="F15" s="23" t="s">
        <v>20</v>
      </c>
      <c r="G15" s="23" t="s">
        <v>20</v>
      </c>
      <c r="H15" s="12" t="s">
        <v>12</v>
      </c>
      <c r="I15" s="23">
        <v>16</v>
      </c>
      <c r="J15" s="23">
        <v>90</v>
      </c>
      <c r="K15" s="23">
        <v>4516</v>
      </c>
      <c r="L15" s="39">
        <v>36915</v>
      </c>
      <c r="M15" s="12" t="s">
        <v>27</v>
      </c>
      <c r="N15" s="23" t="s">
        <v>12</v>
      </c>
      <c r="O15" s="12">
        <v>1</v>
      </c>
      <c r="P15" s="23">
        <v>121</v>
      </c>
      <c r="Q15" s="12" t="s">
        <v>19</v>
      </c>
      <c r="R15" s="12" t="s">
        <v>18</v>
      </c>
      <c r="S15" s="12">
        <v>75</v>
      </c>
      <c r="T15" s="12">
        <v>46</v>
      </c>
      <c r="U15" s="23">
        <v>89</v>
      </c>
      <c r="V15" s="23">
        <v>8</v>
      </c>
      <c r="W15" s="23">
        <v>6</v>
      </c>
      <c r="X15" s="23">
        <v>0</v>
      </c>
      <c r="Y15" s="23">
        <f t="shared" si="0"/>
        <v>103</v>
      </c>
      <c r="Z15" s="23">
        <f t="shared" si="1"/>
        <v>103</v>
      </c>
      <c r="AA15" s="27">
        <f t="shared" si="6"/>
        <v>52.5</v>
      </c>
      <c r="AB15" s="13">
        <f t="shared" si="2"/>
        <v>86.40776699029125</v>
      </c>
      <c r="AC15" s="13">
        <f t="shared" si="3"/>
        <v>86.40776699029125</v>
      </c>
      <c r="AD15" s="13">
        <f t="shared" si="4"/>
        <v>73.553719008264466</v>
      </c>
      <c r="AE15" s="39">
        <v>36915</v>
      </c>
      <c r="AF15" s="39">
        <v>36915</v>
      </c>
      <c r="AG15" s="23">
        <v>2001</v>
      </c>
      <c r="AH15" s="24">
        <v>52.364383561643834</v>
      </c>
      <c r="AI15" s="26">
        <v>39105</v>
      </c>
      <c r="AJ15" s="39">
        <v>39105</v>
      </c>
      <c r="AK15" s="40">
        <v>2007</v>
      </c>
      <c r="AL15" s="24">
        <v>58.364383561643834</v>
      </c>
      <c r="AM15" s="13">
        <f t="shared" si="5"/>
        <v>6</v>
      </c>
      <c r="AN15" s="24">
        <v>6</v>
      </c>
      <c r="AO15" s="46" t="s">
        <v>146</v>
      </c>
    </row>
    <row r="16" spans="1:41" s="25" customFormat="1" ht="15" thickBot="1" x14ac:dyDescent="0.4">
      <c r="A16" s="22" t="s">
        <v>14</v>
      </c>
      <c r="B16" s="43" t="s">
        <v>57</v>
      </c>
      <c r="C16" s="22"/>
      <c r="D16" s="23" t="s">
        <v>16</v>
      </c>
      <c r="E16" s="23" t="s">
        <v>12</v>
      </c>
      <c r="F16" s="23" t="s">
        <v>12</v>
      </c>
      <c r="G16" s="23" t="s">
        <v>25</v>
      </c>
      <c r="H16" s="12" t="s">
        <v>17</v>
      </c>
      <c r="I16" s="23">
        <v>17</v>
      </c>
      <c r="J16" s="23">
        <v>31</v>
      </c>
      <c r="K16" s="23">
        <v>1785</v>
      </c>
      <c r="L16" s="39">
        <v>37643</v>
      </c>
      <c r="M16" s="12" t="s">
        <v>10</v>
      </c>
      <c r="N16" s="23" t="s">
        <v>28</v>
      </c>
      <c r="O16" s="12">
        <v>1</v>
      </c>
      <c r="P16" s="27">
        <v>121</v>
      </c>
      <c r="Q16" s="12" t="s">
        <v>29</v>
      </c>
      <c r="R16" s="12" t="s">
        <v>19</v>
      </c>
      <c r="S16" s="12">
        <v>64</v>
      </c>
      <c r="T16" s="12">
        <v>57</v>
      </c>
      <c r="U16" s="23">
        <v>91</v>
      </c>
      <c r="V16" s="23">
        <v>15</v>
      </c>
      <c r="W16" s="23">
        <v>7</v>
      </c>
      <c r="X16" s="23">
        <v>0</v>
      </c>
      <c r="Y16" s="23">
        <f t="shared" si="0"/>
        <v>113</v>
      </c>
      <c r="Z16" s="23">
        <f t="shared" si="1"/>
        <v>113</v>
      </c>
      <c r="AA16" s="27">
        <f t="shared" si="6"/>
        <v>57.5</v>
      </c>
      <c r="AB16" s="13">
        <f t="shared" si="2"/>
        <v>80.530973451327441</v>
      </c>
      <c r="AC16" s="13">
        <f t="shared" si="3"/>
        <v>80.530973451327441</v>
      </c>
      <c r="AD16" s="13">
        <f t="shared" si="4"/>
        <v>75.206611570247944</v>
      </c>
      <c r="AE16" s="9">
        <v>37643</v>
      </c>
      <c r="AF16" s="9">
        <v>37643</v>
      </c>
      <c r="AG16" s="12">
        <v>2003</v>
      </c>
      <c r="AH16" s="24" t="s">
        <v>12</v>
      </c>
      <c r="AI16" s="39">
        <v>39834</v>
      </c>
      <c r="AJ16" s="39">
        <v>39834</v>
      </c>
      <c r="AK16" s="40">
        <v>2009</v>
      </c>
      <c r="AL16" s="24" t="s">
        <v>12</v>
      </c>
      <c r="AM16" s="13">
        <f t="shared" si="5"/>
        <v>6.0027397260273974</v>
      </c>
      <c r="AN16" s="24">
        <v>6</v>
      </c>
      <c r="AO16" s="46" t="s">
        <v>145</v>
      </c>
    </row>
    <row r="17" spans="1:41" s="25" customFormat="1" ht="15" thickBot="1" x14ac:dyDescent="0.4">
      <c r="A17" s="22" t="s">
        <v>14</v>
      </c>
      <c r="B17" s="43" t="s">
        <v>58</v>
      </c>
      <c r="C17" s="22" t="s">
        <v>15</v>
      </c>
      <c r="D17" s="23" t="s">
        <v>16</v>
      </c>
      <c r="E17" s="12" t="s">
        <v>12</v>
      </c>
      <c r="F17" s="23" t="s">
        <v>12</v>
      </c>
      <c r="G17" s="23" t="s">
        <v>25</v>
      </c>
      <c r="H17" s="12" t="s">
        <v>17</v>
      </c>
      <c r="I17" s="23">
        <v>17</v>
      </c>
      <c r="J17" s="23">
        <v>31</v>
      </c>
      <c r="K17" s="23">
        <v>1785</v>
      </c>
      <c r="L17" s="39">
        <v>37643</v>
      </c>
      <c r="M17" s="12" t="s">
        <v>10</v>
      </c>
      <c r="N17" s="23" t="s">
        <v>28</v>
      </c>
      <c r="O17" s="12">
        <v>1</v>
      </c>
      <c r="P17" s="27">
        <v>121</v>
      </c>
      <c r="Q17" s="12" t="s">
        <v>29</v>
      </c>
      <c r="R17" s="12" t="s">
        <v>19</v>
      </c>
      <c r="S17" s="12">
        <v>64</v>
      </c>
      <c r="T17" s="12">
        <v>57</v>
      </c>
      <c r="U17" s="40">
        <v>87</v>
      </c>
      <c r="V17" s="23">
        <v>16</v>
      </c>
      <c r="W17" s="23">
        <v>9</v>
      </c>
      <c r="X17" s="23">
        <v>0</v>
      </c>
      <c r="Y17" s="23">
        <f t="shared" si="0"/>
        <v>112</v>
      </c>
      <c r="Z17" s="23">
        <f t="shared" si="1"/>
        <v>112</v>
      </c>
      <c r="AA17" s="27">
        <f t="shared" si="6"/>
        <v>57</v>
      </c>
      <c r="AB17" s="13">
        <f t="shared" si="2"/>
        <v>77.678571428571431</v>
      </c>
      <c r="AC17" s="13">
        <f t="shared" si="3"/>
        <v>77.678571428571431</v>
      </c>
      <c r="AD17" s="13">
        <f t="shared" si="4"/>
        <v>71.900826446281002</v>
      </c>
      <c r="AE17" s="9">
        <v>37643</v>
      </c>
      <c r="AF17" s="9">
        <v>37643</v>
      </c>
      <c r="AG17" s="12">
        <v>2003</v>
      </c>
      <c r="AH17" s="24" t="s">
        <v>12</v>
      </c>
      <c r="AI17" s="26">
        <v>39834</v>
      </c>
      <c r="AJ17" s="9">
        <v>39834</v>
      </c>
      <c r="AK17" s="10">
        <v>2009</v>
      </c>
      <c r="AL17" s="24" t="s">
        <v>12</v>
      </c>
      <c r="AM17" s="13">
        <f t="shared" si="5"/>
        <v>6.0027397260273974</v>
      </c>
      <c r="AN17" s="24">
        <v>6</v>
      </c>
      <c r="AO17" s="46" t="s">
        <v>146</v>
      </c>
    </row>
    <row r="18" spans="1:41" s="25" customFormat="1" ht="15" thickBot="1" x14ac:dyDescent="0.4">
      <c r="A18" s="22" t="s">
        <v>14</v>
      </c>
      <c r="B18" s="43" t="s">
        <v>59</v>
      </c>
      <c r="C18" s="22"/>
      <c r="D18" s="23" t="s">
        <v>16</v>
      </c>
      <c r="E18" s="23">
        <v>1947</v>
      </c>
      <c r="F18" s="23" t="s">
        <v>30</v>
      </c>
      <c r="G18" s="23" t="s">
        <v>20</v>
      </c>
      <c r="H18" s="12" t="s">
        <v>12</v>
      </c>
      <c r="I18" s="23">
        <v>17</v>
      </c>
      <c r="J18" s="23">
        <v>39</v>
      </c>
      <c r="K18" s="23">
        <v>2285</v>
      </c>
      <c r="L18" s="39">
        <v>37748</v>
      </c>
      <c r="M18" s="12" t="s">
        <v>27</v>
      </c>
      <c r="N18" s="23" t="s">
        <v>12</v>
      </c>
      <c r="O18" s="12">
        <v>1</v>
      </c>
      <c r="P18" s="27">
        <v>121</v>
      </c>
      <c r="Q18" s="12" t="s">
        <v>29</v>
      </c>
      <c r="R18" s="12" t="s">
        <v>19</v>
      </c>
      <c r="S18" s="12">
        <v>64</v>
      </c>
      <c r="T18" s="12">
        <v>57</v>
      </c>
      <c r="U18" s="23">
        <v>92</v>
      </c>
      <c r="V18" s="23">
        <v>6</v>
      </c>
      <c r="W18" s="23">
        <v>13</v>
      </c>
      <c r="X18" s="23">
        <v>1</v>
      </c>
      <c r="Y18" s="23">
        <f t="shared" si="0"/>
        <v>112</v>
      </c>
      <c r="Z18" s="23">
        <f t="shared" si="1"/>
        <v>112</v>
      </c>
      <c r="AA18" s="27">
        <f t="shared" si="6"/>
        <v>57</v>
      </c>
      <c r="AB18" s="13">
        <f t="shared" si="2"/>
        <v>82.142857142857139</v>
      </c>
      <c r="AC18" s="13">
        <f t="shared" si="3"/>
        <v>82.142857142857139</v>
      </c>
      <c r="AD18" s="13">
        <f t="shared" si="4"/>
        <v>76.033057851239676</v>
      </c>
      <c r="AE18" s="39">
        <v>37748</v>
      </c>
      <c r="AF18" s="39">
        <v>37748</v>
      </c>
      <c r="AG18" s="27">
        <v>2003</v>
      </c>
      <c r="AH18" s="24">
        <v>56.265753424657532</v>
      </c>
      <c r="AI18" s="39">
        <v>39939</v>
      </c>
      <c r="AJ18" s="39">
        <v>39239</v>
      </c>
      <c r="AK18" s="40">
        <v>2007</v>
      </c>
      <c r="AL18" s="24">
        <v>60.350684931506848</v>
      </c>
      <c r="AM18" s="13">
        <f t="shared" si="5"/>
        <v>4.0849315068493155</v>
      </c>
      <c r="AN18" s="24">
        <v>6</v>
      </c>
      <c r="AO18" s="46" t="s">
        <v>145</v>
      </c>
    </row>
    <row r="19" spans="1:41" s="25" customFormat="1" ht="15" thickBot="1" x14ac:dyDescent="0.4">
      <c r="A19" s="22" t="s">
        <v>14</v>
      </c>
      <c r="B19" s="43" t="s">
        <v>60</v>
      </c>
      <c r="C19" s="22" t="s">
        <v>15</v>
      </c>
      <c r="D19" s="23" t="s">
        <v>16</v>
      </c>
      <c r="E19" s="23">
        <v>1933</v>
      </c>
      <c r="F19" s="23" t="s">
        <v>147</v>
      </c>
      <c r="G19" s="23" t="s">
        <v>33</v>
      </c>
      <c r="H19" s="12" t="s">
        <v>17</v>
      </c>
      <c r="I19" s="23">
        <v>17</v>
      </c>
      <c r="J19" s="23">
        <v>48</v>
      </c>
      <c r="K19" s="23">
        <v>2838</v>
      </c>
      <c r="L19" s="39">
        <v>37923</v>
      </c>
      <c r="M19" s="12" t="s">
        <v>10</v>
      </c>
      <c r="N19" s="23" t="s">
        <v>31</v>
      </c>
      <c r="O19" s="12">
        <v>1</v>
      </c>
      <c r="P19" s="27">
        <v>121</v>
      </c>
      <c r="Q19" s="12" t="s">
        <v>29</v>
      </c>
      <c r="R19" s="12" t="s">
        <v>19</v>
      </c>
      <c r="S19" s="12">
        <v>64</v>
      </c>
      <c r="T19" s="12">
        <v>57</v>
      </c>
      <c r="U19" s="23">
        <v>58</v>
      </c>
      <c r="V19" s="23">
        <v>48</v>
      </c>
      <c r="W19" s="23">
        <v>6</v>
      </c>
      <c r="X19" s="23">
        <v>0</v>
      </c>
      <c r="Y19" s="23">
        <f t="shared" si="0"/>
        <v>112</v>
      </c>
      <c r="Z19" s="23">
        <f t="shared" si="1"/>
        <v>112</v>
      </c>
      <c r="AA19" s="27">
        <f t="shared" si="6"/>
        <v>57</v>
      </c>
      <c r="AB19" s="13">
        <f t="shared" si="2"/>
        <v>51.785714285714292</v>
      </c>
      <c r="AC19" s="13">
        <f t="shared" si="3"/>
        <v>51.785714285714292</v>
      </c>
      <c r="AD19" s="13">
        <f t="shared" si="4"/>
        <v>47.933884297520663</v>
      </c>
      <c r="AE19" s="39">
        <v>38015</v>
      </c>
      <c r="AF19" s="39">
        <v>37923</v>
      </c>
      <c r="AG19" s="27">
        <v>2004</v>
      </c>
      <c r="AH19" s="24">
        <v>70.230136986301375</v>
      </c>
      <c r="AI19" s="26">
        <v>40206</v>
      </c>
      <c r="AJ19" s="39">
        <v>38006</v>
      </c>
      <c r="AK19" s="40">
        <v>2004</v>
      </c>
      <c r="AL19" s="24">
        <v>70.205479452054789</v>
      </c>
      <c r="AM19" s="13">
        <f t="shared" si="5"/>
        <v>-2.4657534246575342E-2</v>
      </c>
      <c r="AN19" s="24">
        <v>6</v>
      </c>
      <c r="AO19" s="46" t="s">
        <v>146</v>
      </c>
    </row>
    <row r="20" spans="1:41" s="25" customFormat="1" ht="15" thickBot="1" x14ac:dyDescent="0.4">
      <c r="A20" s="22" t="s">
        <v>14</v>
      </c>
      <c r="B20" s="43" t="s">
        <v>61</v>
      </c>
      <c r="C20" s="22" t="s">
        <v>23</v>
      </c>
      <c r="D20" s="23" t="s">
        <v>21</v>
      </c>
      <c r="E20" s="23">
        <v>1960</v>
      </c>
      <c r="F20" s="23" t="s">
        <v>12</v>
      </c>
      <c r="G20" s="23" t="s">
        <v>32</v>
      </c>
      <c r="H20" s="12" t="s">
        <v>17</v>
      </c>
      <c r="I20" s="23">
        <v>17</v>
      </c>
      <c r="J20" s="23">
        <v>49</v>
      </c>
      <c r="K20" s="23">
        <v>2908</v>
      </c>
      <c r="L20" s="39">
        <v>37937</v>
      </c>
      <c r="M20" s="12" t="s">
        <v>10</v>
      </c>
      <c r="N20" s="23" t="s">
        <v>31</v>
      </c>
      <c r="O20" s="12">
        <v>1</v>
      </c>
      <c r="P20" s="27">
        <v>121</v>
      </c>
      <c r="Q20" s="12" t="s">
        <v>29</v>
      </c>
      <c r="R20" s="12" t="s">
        <v>19</v>
      </c>
      <c r="S20" s="12">
        <v>64</v>
      </c>
      <c r="T20" s="12">
        <v>57</v>
      </c>
      <c r="U20" s="23">
        <v>87</v>
      </c>
      <c r="V20" s="23">
        <v>18</v>
      </c>
      <c r="W20" s="23">
        <v>6</v>
      </c>
      <c r="X20" s="23">
        <v>0</v>
      </c>
      <c r="Y20" s="23">
        <f t="shared" si="0"/>
        <v>111</v>
      </c>
      <c r="Z20" s="23">
        <f t="shared" si="1"/>
        <v>111</v>
      </c>
      <c r="AA20" s="27">
        <f t="shared" si="6"/>
        <v>56.5</v>
      </c>
      <c r="AB20" s="13">
        <f t="shared" si="2"/>
        <v>78.378378378378372</v>
      </c>
      <c r="AC20" s="13">
        <f t="shared" si="3"/>
        <v>78.378378378378372</v>
      </c>
      <c r="AD20" s="13">
        <f t="shared" si="4"/>
        <v>71.900826446281002</v>
      </c>
      <c r="AE20" s="39">
        <v>37951</v>
      </c>
      <c r="AF20" s="39">
        <v>37937</v>
      </c>
      <c r="AG20" s="27">
        <v>2003</v>
      </c>
      <c r="AH20" s="24">
        <v>43.706849315068496</v>
      </c>
      <c r="AI20" s="39">
        <v>40142</v>
      </c>
      <c r="AJ20" s="39">
        <v>38194</v>
      </c>
      <c r="AK20" s="40">
        <v>2004</v>
      </c>
      <c r="AL20" s="24">
        <v>44.372602739726027</v>
      </c>
      <c r="AM20" s="13">
        <f t="shared" si="5"/>
        <v>0.66575342465753429</v>
      </c>
      <c r="AN20" s="24">
        <v>6</v>
      </c>
      <c r="AO20" s="46" t="s">
        <v>145</v>
      </c>
    </row>
    <row r="21" spans="1:41" s="25" customFormat="1" ht="15" thickBot="1" x14ac:dyDescent="0.4">
      <c r="A21" s="22" t="s">
        <v>14</v>
      </c>
      <c r="B21" s="43" t="s">
        <v>62</v>
      </c>
      <c r="C21" s="22" t="s">
        <v>15</v>
      </c>
      <c r="D21" s="23" t="s">
        <v>16</v>
      </c>
      <c r="E21" s="23">
        <v>1953</v>
      </c>
      <c r="F21" s="23" t="s">
        <v>20</v>
      </c>
      <c r="G21" s="23" t="s">
        <v>20</v>
      </c>
      <c r="H21" s="12" t="s">
        <v>12</v>
      </c>
      <c r="I21" s="23">
        <v>17</v>
      </c>
      <c r="J21" s="23">
        <v>53</v>
      </c>
      <c r="K21" s="23">
        <v>3128</v>
      </c>
      <c r="L21" s="39">
        <v>38014</v>
      </c>
      <c r="M21" s="12" t="s">
        <v>27</v>
      </c>
      <c r="N21" s="23" t="s">
        <v>12</v>
      </c>
      <c r="O21" s="12">
        <v>1</v>
      </c>
      <c r="P21" s="27">
        <v>121</v>
      </c>
      <c r="Q21" s="12" t="s">
        <v>29</v>
      </c>
      <c r="R21" s="12" t="s">
        <v>19</v>
      </c>
      <c r="S21" s="12">
        <v>64</v>
      </c>
      <c r="T21" s="12">
        <v>57</v>
      </c>
      <c r="U21" s="23">
        <v>85</v>
      </c>
      <c r="V21" s="23">
        <v>11</v>
      </c>
      <c r="W21" s="23">
        <v>11</v>
      </c>
      <c r="X21" s="23">
        <v>0</v>
      </c>
      <c r="Y21" s="23">
        <f t="shared" si="0"/>
        <v>107</v>
      </c>
      <c r="Z21" s="23">
        <f t="shared" si="1"/>
        <v>107</v>
      </c>
      <c r="AA21" s="27">
        <f t="shared" si="6"/>
        <v>54.5</v>
      </c>
      <c r="AB21" s="13">
        <f t="shared" si="2"/>
        <v>79.43925233644859</v>
      </c>
      <c r="AC21" s="13">
        <f t="shared" si="3"/>
        <v>79.43925233644859</v>
      </c>
      <c r="AD21" s="13">
        <f t="shared" si="4"/>
        <v>70.247933884297524</v>
      </c>
      <c r="AE21" s="39">
        <v>38014</v>
      </c>
      <c r="AF21" s="39">
        <v>38014</v>
      </c>
      <c r="AG21" s="27">
        <v>2004</v>
      </c>
      <c r="AH21" s="24">
        <v>50.920547945205477</v>
      </c>
      <c r="AI21" s="39">
        <v>40205</v>
      </c>
      <c r="AJ21" s="39">
        <v>39522</v>
      </c>
      <c r="AK21" s="40">
        <v>2008</v>
      </c>
      <c r="AL21" s="24">
        <v>55.052054794520551</v>
      </c>
      <c r="AM21" s="13">
        <f t="shared" si="5"/>
        <v>4.1315068493150688</v>
      </c>
      <c r="AN21" s="24">
        <v>6</v>
      </c>
      <c r="AO21" s="46" t="s">
        <v>145</v>
      </c>
    </row>
    <row r="22" spans="1:41" s="25" customFormat="1" ht="15" thickBot="1" x14ac:dyDescent="0.4">
      <c r="A22" s="22" t="s">
        <v>14</v>
      </c>
      <c r="B22" s="43" t="s">
        <v>63</v>
      </c>
      <c r="C22" s="22"/>
      <c r="D22" s="23" t="s">
        <v>21</v>
      </c>
      <c r="E22" s="23">
        <v>1958</v>
      </c>
      <c r="F22" s="23" t="s">
        <v>20</v>
      </c>
      <c r="G22" s="23" t="s">
        <v>20</v>
      </c>
      <c r="H22" s="12" t="s">
        <v>24</v>
      </c>
      <c r="I22" s="23">
        <v>18</v>
      </c>
      <c r="J22" s="23">
        <v>11</v>
      </c>
      <c r="K22" s="23">
        <v>498</v>
      </c>
      <c r="L22" s="39">
        <v>38238</v>
      </c>
      <c r="M22" s="12" t="s">
        <v>10</v>
      </c>
      <c r="N22" s="23" t="s">
        <v>31</v>
      </c>
      <c r="O22" s="12">
        <v>1</v>
      </c>
      <c r="P22" s="23">
        <v>121</v>
      </c>
      <c r="Q22" s="12" t="s">
        <v>18</v>
      </c>
      <c r="R22" s="12" t="s">
        <v>19</v>
      </c>
      <c r="S22" s="12">
        <v>63</v>
      </c>
      <c r="T22" s="12">
        <v>58</v>
      </c>
      <c r="U22" s="23">
        <v>91</v>
      </c>
      <c r="V22" s="23">
        <v>17</v>
      </c>
      <c r="W22" s="23">
        <v>5</v>
      </c>
      <c r="X22" s="23">
        <v>0</v>
      </c>
      <c r="Y22" s="23">
        <f t="shared" si="0"/>
        <v>113</v>
      </c>
      <c r="Z22" s="23">
        <f t="shared" si="1"/>
        <v>113</v>
      </c>
      <c r="AA22" s="27">
        <f t="shared" si="6"/>
        <v>57.5</v>
      </c>
      <c r="AB22" s="13">
        <f t="shared" si="2"/>
        <v>80.530973451327441</v>
      </c>
      <c r="AC22" s="13">
        <f t="shared" si="3"/>
        <v>80.530973451327441</v>
      </c>
      <c r="AD22" s="13">
        <f t="shared" si="4"/>
        <v>75.206611570247944</v>
      </c>
      <c r="AE22" s="39">
        <v>38238</v>
      </c>
      <c r="AF22" s="39">
        <v>38238</v>
      </c>
      <c r="AG22" s="27">
        <v>2004</v>
      </c>
      <c r="AH22" s="24">
        <v>46.326027397260276</v>
      </c>
      <c r="AI22" s="39">
        <v>40428</v>
      </c>
      <c r="AJ22" s="26">
        <v>39577</v>
      </c>
      <c r="AK22" s="40">
        <v>2008</v>
      </c>
      <c r="AL22" s="24">
        <v>49.994520547945207</v>
      </c>
      <c r="AM22" s="13">
        <f t="shared" si="5"/>
        <v>3.6684931506849314</v>
      </c>
      <c r="AN22" s="24">
        <v>6</v>
      </c>
      <c r="AO22" s="46" t="s">
        <v>146</v>
      </c>
    </row>
    <row r="23" spans="1:41" s="25" customFormat="1" ht="15" thickBot="1" x14ac:dyDescent="0.4">
      <c r="A23" s="22" t="s">
        <v>14</v>
      </c>
      <c r="B23" s="43" t="s">
        <v>64</v>
      </c>
      <c r="C23" s="22" t="s">
        <v>15</v>
      </c>
      <c r="D23" s="23" t="s">
        <v>21</v>
      </c>
      <c r="E23" s="23">
        <v>1955</v>
      </c>
      <c r="F23" s="23" t="s">
        <v>33</v>
      </c>
      <c r="G23" s="23" t="s">
        <v>20</v>
      </c>
      <c r="H23" s="12" t="s">
        <v>24</v>
      </c>
      <c r="I23" s="23">
        <v>18</v>
      </c>
      <c r="J23" s="23">
        <v>12</v>
      </c>
      <c r="K23" s="23">
        <v>558</v>
      </c>
      <c r="L23" s="39">
        <v>38252</v>
      </c>
      <c r="M23" s="12" t="s">
        <v>10</v>
      </c>
      <c r="N23" s="23" t="s">
        <v>31</v>
      </c>
      <c r="O23" s="12">
        <v>1</v>
      </c>
      <c r="P23" s="23">
        <v>121</v>
      </c>
      <c r="Q23" s="12" t="s">
        <v>18</v>
      </c>
      <c r="R23" s="12" t="s">
        <v>19</v>
      </c>
      <c r="S23" s="12">
        <v>63</v>
      </c>
      <c r="T23" s="12">
        <v>58</v>
      </c>
      <c r="U23" s="23">
        <v>104</v>
      </c>
      <c r="V23" s="23">
        <v>7</v>
      </c>
      <c r="W23" s="23">
        <v>5</v>
      </c>
      <c r="X23" s="23">
        <v>0</v>
      </c>
      <c r="Y23" s="23">
        <f t="shared" si="0"/>
        <v>116</v>
      </c>
      <c r="Z23" s="23">
        <f t="shared" si="1"/>
        <v>116</v>
      </c>
      <c r="AA23" s="27">
        <f t="shared" si="6"/>
        <v>59</v>
      </c>
      <c r="AB23" s="13">
        <f t="shared" si="2"/>
        <v>89.65517241379311</v>
      </c>
      <c r="AC23" s="13">
        <f t="shared" si="3"/>
        <v>89.65517241379311</v>
      </c>
      <c r="AD23" s="13">
        <f t="shared" si="4"/>
        <v>85.950413223140501</v>
      </c>
      <c r="AE23" s="39">
        <v>38252</v>
      </c>
      <c r="AF23" s="39">
        <v>38252</v>
      </c>
      <c r="AG23" s="27">
        <v>2004</v>
      </c>
      <c r="AH23" s="24">
        <v>48.934246575342463</v>
      </c>
      <c r="AI23" s="39">
        <v>40442</v>
      </c>
      <c r="AJ23" s="26">
        <v>40442</v>
      </c>
      <c r="AK23" s="40">
        <v>2010</v>
      </c>
      <c r="AL23" s="24">
        <v>54.934246575342463</v>
      </c>
      <c r="AM23" s="13">
        <f t="shared" si="5"/>
        <v>6</v>
      </c>
      <c r="AN23" s="24">
        <v>6</v>
      </c>
      <c r="AO23" s="46" t="s">
        <v>145</v>
      </c>
    </row>
    <row r="24" spans="1:41" s="25" customFormat="1" ht="15" thickBot="1" x14ac:dyDescent="0.4">
      <c r="A24" s="22" t="s">
        <v>14</v>
      </c>
      <c r="B24" s="43" t="s">
        <v>65</v>
      </c>
      <c r="C24" s="22"/>
      <c r="D24" s="23" t="s">
        <v>16</v>
      </c>
      <c r="E24" s="23">
        <v>1952</v>
      </c>
      <c r="F24" s="23" t="s">
        <v>33</v>
      </c>
      <c r="G24" s="23" t="s">
        <v>20</v>
      </c>
      <c r="H24" s="12" t="s">
        <v>17</v>
      </c>
      <c r="I24" s="23">
        <v>18</v>
      </c>
      <c r="J24" s="23">
        <v>15</v>
      </c>
      <c r="K24" s="23">
        <v>703</v>
      </c>
      <c r="L24" s="39">
        <v>38301</v>
      </c>
      <c r="M24" s="12" t="s">
        <v>10</v>
      </c>
      <c r="N24" s="23" t="s">
        <v>18</v>
      </c>
      <c r="O24" s="12">
        <v>1</v>
      </c>
      <c r="P24" s="23">
        <v>121</v>
      </c>
      <c r="Q24" s="12" t="s">
        <v>18</v>
      </c>
      <c r="R24" s="12" t="s">
        <v>19</v>
      </c>
      <c r="S24" s="12">
        <v>63</v>
      </c>
      <c r="T24" s="12">
        <v>58</v>
      </c>
      <c r="U24" s="23">
        <v>96</v>
      </c>
      <c r="V24" s="23">
        <v>14</v>
      </c>
      <c r="W24" s="23">
        <v>7</v>
      </c>
      <c r="X24" s="23">
        <v>0</v>
      </c>
      <c r="Y24" s="23">
        <f t="shared" si="0"/>
        <v>117</v>
      </c>
      <c r="Z24" s="23">
        <f t="shared" si="1"/>
        <v>117</v>
      </c>
      <c r="AA24" s="27">
        <f t="shared" si="6"/>
        <v>59.5</v>
      </c>
      <c r="AB24" s="13">
        <f t="shared" si="2"/>
        <v>82.051282051282044</v>
      </c>
      <c r="AC24" s="13">
        <f t="shared" si="3"/>
        <v>82.051282051282044</v>
      </c>
      <c r="AD24" s="13">
        <f t="shared" si="4"/>
        <v>79.338842975206617</v>
      </c>
      <c r="AE24" s="26">
        <v>38301</v>
      </c>
      <c r="AF24" s="26">
        <v>38301</v>
      </c>
      <c r="AG24" s="23">
        <v>2004</v>
      </c>
      <c r="AH24" s="24">
        <v>52.180821917808217</v>
      </c>
      <c r="AI24" s="39">
        <v>40491</v>
      </c>
      <c r="AJ24" s="26">
        <v>40491</v>
      </c>
      <c r="AK24" s="40">
        <v>2010</v>
      </c>
      <c r="AL24" s="24">
        <v>58.180821917808217</v>
      </c>
      <c r="AM24" s="13">
        <f t="shared" si="5"/>
        <v>6</v>
      </c>
      <c r="AN24" s="24">
        <v>6</v>
      </c>
      <c r="AO24" s="46" t="s">
        <v>146</v>
      </c>
    </row>
    <row r="25" spans="1:41" s="25" customFormat="1" ht="15" thickBot="1" x14ac:dyDescent="0.4">
      <c r="A25" s="22" t="s">
        <v>14</v>
      </c>
      <c r="B25" s="43" t="s">
        <v>66</v>
      </c>
      <c r="C25" s="22" t="s">
        <v>15</v>
      </c>
      <c r="D25" s="23" t="s">
        <v>16</v>
      </c>
      <c r="E25" s="23">
        <v>1960</v>
      </c>
      <c r="F25" s="23" t="s">
        <v>33</v>
      </c>
      <c r="G25" s="23" t="s">
        <v>25</v>
      </c>
      <c r="H25" s="12" t="s">
        <v>24</v>
      </c>
      <c r="I25" s="23">
        <v>18</v>
      </c>
      <c r="J25" s="23">
        <v>15</v>
      </c>
      <c r="K25" s="23">
        <v>703</v>
      </c>
      <c r="L25" s="39">
        <v>38301</v>
      </c>
      <c r="M25" s="12" t="s">
        <v>10</v>
      </c>
      <c r="N25" s="23" t="s">
        <v>18</v>
      </c>
      <c r="O25" s="12">
        <v>1</v>
      </c>
      <c r="P25" s="23">
        <v>121</v>
      </c>
      <c r="Q25" s="12" t="s">
        <v>18</v>
      </c>
      <c r="R25" s="12" t="s">
        <v>19</v>
      </c>
      <c r="S25" s="12">
        <v>63</v>
      </c>
      <c r="T25" s="12">
        <v>58</v>
      </c>
      <c r="U25" s="23">
        <v>96</v>
      </c>
      <c r="V25" s="23">
        <v>14</v>
      </c>
      <c r="W25" s="23">
        <v>7</v>
      </c>
      <c r="X25" s="23">
        <v>0</v>
      </c>
      <c r="Y25" s="23">
        <f t="shared" si="0"/>
        <v>117</v>
      </c>
      <c r="Z25" s="23">
        <f t="shared" si="1"/>
        <v>117</v>
      </c>
      <c r="AA25" s="27">
        <f t="shared" si="6"/>
        <v>59.5</v>
      </c>
      <c r="AB25" s="13">
        <f t="shared" si="2"/>
        <v>82.051282051282044</v>
      </c>
      <c r="AC25" s="13">
        <f t="shared" si="3"/>
        <v>82.051282051282044</v>
      </c>
      <c r="AD25" s="13">
        <f t="shared" si="4"/>
        <v>79.338842975206617</v>
      </c>
      <c r="AE25" s="26">
        <v>38310</v>
      </c>
      <c r="AF25" s="26">
        <v>38301</v>
      </c>
      <c r="AG25" s="27">
        <v>2004</v>
      </c>
      <c r="AH25" s="24">
        <v>44.556164383561644</v>
      </c>
      <c r="AI25" s="39">
        <v>40500</v>
      </c>
      <c r="AJ25" s="26">
        <v>40500</v>
      </c>
      <c r="AK25" s="40">
        <v>2010</v>
      </c>
      <c r="AL25" s="24">
        <v>50.556164383561644</v>
      </c>
      <c r="AM25" s="13">
        <f t="shared" si="5"/>
        <v>6</v>
      </c>
      <c r="AN25" s="24">
        <v>6</v>
      </c>
      <c r="AO25" s="46" t="s">
        <v>145</v>
      </c>
    </row>
    <row r="26" spans="1:41" s="25" customFormat="1" ht="15" thickBot="1" x14ac:dyDescent="0.4">
      <c r="A26" s="22" t="s">
        <v>14</v>
      </c>
      <c r="B26" s="43" t="s">
        <v>67</v>
      </c>
      <c r="C26" s="22" t="s">
        <v>15</v>
      </c>
      <c r="D26" s="23" t="s">
        <v>16</v>
      </c>
      <c r="E26" s="23">
        <v>1927</v>
      </c>
      <c r="F26" s="23" t="s">
        <v>33</v>
      </c>
      <c r="G26" s="23" t="s">
        <v>25</v>
      </c>
      <c r="H26" s="12" t="s">
        <v>17</v>
      </c>
      <c r="I26" s="23">
        <v>18</v>
      </c>
      <c r="J26" s="23">
        <v>23</v>
      </c>
      <c r="K26" s="23">
        <v>1143</v>
      </c>
      <c r="L26" s="39">
        <v>38385</v>
      </c>
      <c r="M26" s="12" t="s">
        <v>10</v>
      </c>
      <c r="N26" s="23" t="s">
        <v>18</v>
      </c>
      <c r="O26" s="12">
        <v>1</v>
      </c>
      <c r="P26" s="23">
        <v>121</v>
      </c>
      <c r="Q26" s="12" t="s">
        <v>18</v>
      </c>
      <c r="R26" s="12" t="s">
        <v>19</v>
      </c>
      <c r="S26" s="12">
        <v>63</v>
      </c>
      <c r="T26" s="12">
        <v>58</v>
      </c>
      <c r="U26" s="23">
        <v>93</v>
      </c>
      <c r="V26" s="23">
        <v>7</v>
      </c>
      <c r="W26" s="23">
        <v>13</v>
      </c>
      <c r="X26" s="23">
        <v>0</v>
      </c>
      <c r="Y26" s="23">
        <f t="shared" si="0"/>
        <v>113</v>
      </c>
      <c r="Z26" s="23">
        <f t="shared" si="1"/>
        <v>113</v>
      </c>
      <c r="AA26" s="27">
        <f t="shared" si="6"/>
        <v>57.5</v>
      </c>
      <c r="AB26" s="13">
        <f t="shared" si="2"/>
        <v>82.30088495575221</v>
      </c>
      <c r="AC26" s="13">
        <f t="shared" si="3"/>
        <v>82.30088495575221</v>
      </c>
      <c r="AD26" s="13">
        <f t="shared" si="4"/>
        <v>76.859504132231407</v>
      </c>
      <c r="AE26" s="26">
        <v>38386</v>
      </c>
      <c r="AF26" s="26">
        <v>38385</v>
      </c>
      <c r="AG26" s="27">
        <v>2005</v>
      </c>
      <c r="AH26" s="24">
        <v>77.230136986301375</v>
      </c>
      <c r="AI26" s="39">
        <v>40576</v>
      </c>
      <c r="AJ26" s="26">
        <v>39416</v>
      </c>
      <c r="AK26" s="40">
        <v>2007</v>
      </c>
      <c r="AL26" s="24">
        <v>80.052054794520544</v>
      </c>
      <c r="AM26" s="13">
        <f t="shared" si="5"/>
        <v>2.8219178082191783</v>
      </c>
      <c r="AN26" s="24">
        <v>6</v>
      </c>
      <c r="AO26" s="46" t="s">
        <v>146</v>
      </c>
    </row>
    <row r="27" spans="1:41" s="25" customFormat="1" ht="15" thickBot="1" x14ac:dyDescent="0.4">
      <c r="A27" s="28" t="s">
        <v>14</v>
      </c>
      <c r="B27" s="43" t="s">
        <v>68</v>
      </c>
      <c r="C27" s="28" t="s">
        <v>15</v>
      </c>
      <c r="D27" s="29" t="s">
        <v>16</v>
      </c>
      <c r="E27" s="29">
        <v>1945</v>
      </c>
      <c r="F27" s="29" t="s">
        <v>33</v>
      </c>
      <c r="G27" s="29" t="s">
        <v>33</v>
      </c>
      <c r="H27" s="11" t="s">
        <v>17</v>
      </c>
      <c r="I27" s="29">
        <v>18</v>
      </c>
      <c r="J27" s="29">
        <v>28</v>
      </c>
      <c r="K27" s="29">
        <v>1410</v>
      </c>
      <c r="L27" s="31">
        <v>38455</v>
      </c>
      <c r="M27" s="11" t="s">
        <v>10</v>
      </c>
      <c r="N27" s="29" t="s">
        <v>18</v>
      </c>
      <c r="O27" s="11">
        <v>1</v>
      </c>
      <c r="P27" s="23">
        <v>121</v>
      </c>
      <c r="Q27" s="12" t="s">
        <v>18</v>
      </c>
      <c r="R27" s="12" t="s">
        <v>19</v>
      </c>
      <c r="S27" s="12">
        <v>63</v>
      </c>
      <c r="T27" s="12">
        <v>58</v>
      </c>
      <c r="U27" s="29">
        <v>106</v>
      </c>
      <c r="V27" s="29">
        <v>2</v>
      </c>
      <c r="W27" s="29">
        <v>8</v>
      </c>
      <c r="X27" s="29">
        <v>0</v>
      </c>
      <c r="Y27" s="29">
        <f t="shared" si="0"/>
        <v>116</v>
      </c>
      <c r="Z27" s="29">
        <f t="shared" si="1"/>
        <v>116</v>
      </c>
      <c r="AA27" s="32">
        <f t="shared" si="6"/>
        <v>59</v>
      </c>
      <c r="AB27" s="33">
        <f t="shared" si="2"/>
        <v>91.379310344827587</v>
      </c>
      <c r="AC27" s="33">
        <f t="shared" si="3"/>
        <v>91.379310344827587</v>
      </c>
      <c r="AD27" s="33">
        <f t="shared" si="4"/>
        <v>87.603305785123965</v>
      </c>
      <c r="AE27" s="30">
        <v>38466</v>
      </c>
      <c r="AF27" s="30">
        <v>38455</v>
      </c>
      <c r="AG27" s="32">
        <v>2005</v>
      </c>
      <c r="AH27" s="34">
        <v>60.041095890410958</v>
      </c>
      <c r="AI27" s="31">
        <v>40656</v>
      </c>
      <c r="AJ27" s="30">
        <v>40656</v>
      </c>
      <c r="AK27" s="35">
        <v>2011</v>
      </c>
      <c r="AL27" s="24">
        <v>66.041095890410958</v>
      </c>
      <c r="AM27" s="13">
        <f t="shared" si="5"/>
        <v>6</v>
      </c>
      <c r="AN27" s="24">
        <v>6</v>
      </c>
      <c r="AO27" s="47" t="s">
        <v>146</v>
      </c>
    </row>
    <row r="28" spans="1:41" s="25" customFormat="1" ht="15" thickBot="1" x14ac:dyDescent="0.4">
      <c r="A28" s="22" t="s">
        <v>14</v>
      </c>
      <c r="B28" s="43" t="s">
        <v>69</v>
      </c>
      <c r="C28" s="22"/>
      <c r="D28" s="23" t="s">
        <v>16</v>
      </c>
      <c r="E28" s="23">
        <v>1939</v>
      </c>
      <c r="F28" s="23" t="s">
        <v>33</v>
      </c>
      <c r="G28" s="23" t="s">
        <v>25</v>
      </c>
      <c r="H28" s="12" t="s">
        <v>17</v>
      </c>
      <c r="I28" s="23">
        <v>18</v>
      </c>
      <c r="J28" s="23">
        <v>31</v>
      </c>
      <c r="K28" s="23">
        <v>1584</v>
      </c>
      <c r="L28" s="39">
        <v>38497</v>
      </c>
      <c r="M28" s="12" t="s">
        <v>10</v>
      </c>
      <c r="N28" s="23" t="s">
        <v>22</v>
      </c>
      <c r="O28" s="12">
        <v>1</v>
      </c>
      <c r="P28" s="23">
        <v>121</v>
      </c>
      <c r="Q28" s="12" t="s">
        <v>18</v>
      </c>
      <c r="R28" s="12" t="s">
        <v>19</v>
      </c>
      <c r="S28" s="12">
        <v>63</v>
      </c>
      <c r="T28" s="12">
        <v>58</v>
      </c>
      <c r="U28" s="23">
        <v>94</v>
      </c>
      <c r="V28" s="23">
        <v>12</v>
      </c>
      <c r="W28" s="23">
        <v>9</v>
      </c>
      <c r="X28" s="23">
        <v>0</v>
      </c>
      <c r="Y28" s="23">
        <f t="shared" si="0"/>
        <v>115</v>
      </c>
      <c r="Z28" s="23">
        <f t="shared" si="1"/>
        <v>115</v>
      </c>
      <c r="AA28" s="27">
        <f t="shared" si="6"/>
        <v>58.5</v>
      </c>
      <c r="AB28" s="13">
        <f t="shared" si="2"/>
        <v>81.739130434782609</v>
      </c>
      <c r="AC28" s="13">
        <f t="shared" si="3"/>
        <v>81.739130434782609</v>
      </c>
      <c r="AD28" s="13">
        <f t="shared" si="4"/>
        <v>77.685950413223139</v>
      </c>
      <c r="AE28" s="26">
        <v>38497</v>
      </c>
      <c r="AF28" s="26">
        <v>38497</v>
      </c>
      <c r="AG28" s="27">
        <v>2005</v>
      </c>
      <c r="AH28" s="24">
        <v>65.654794520547952</v>
      </c>
      <c r="AI28" s="39">
        <v>40687</v>
      </c>
      <c r="AJ28" s="26">
        <v>40687</v>
      </c>
      <c r="AK28" s="40">
        <v>2011</v>
      </c>
      <c r="AL28" s="24">
        <v>71.654794520547952</v>
      </c>
      <c r="AM28" s="13">
        <f t="shared" si="5"/>
        <v>6</v>
      </c>
      <c r="AN28" s="24">
        <v>6</v>
      </c>
      <c r="AO28" s="46" t="s">
        <v>146</v>
      </c>
    </row>
    <row r="29" spans="1:41" s="25" customFormat="1" ht="15" thickBot="1" x14ac:dyDescent="0.4">
      <c r="A29" s="22" t="s">
        <v>14</v>
      </c>
      <c r="B29" s="43" t="s">
        <v>70</v>
      </c>
      <c r="C29" s="22" t="s">
        <v>15</v>
      </c>
      <c r="D29" s="23" t="s">
        <v>21</v>
      </c>
      <c r="E29" s="23">
        <v>1932</v>
      </c>
      <c r="F29" s="23" t="s">
        <v>33</v>
      </c>
      <c r="G29" s="23" t="s">
        <v>25</v>
      </c>
      <c r="H29" s="12" t="s">
        <v>17</v>
      </c>
      <c r="I29" s="23">
        <v>18</v>
      </c>
      <c r="J29" s="23">
        <v>33</v>
      </c>
      <c r="K29" s="23">
        <v>1679</v>
      </c>
      <c r="L29" s="39">
        <v>38511</v>
      </c>
      <c r="M29" s="12" t="s">
        <v>10</v>
      </c>
      <c r="N29" s="23" t="s">
        <v>18</v>
      </c>
      <c r="O29" s="12">
        <v>1</v>
      </c>
      <c r="P29" s="23">
        <v>121</v>
      </c>
      <c r="Q29" s="12" t="s">
        <v>18</v>
      </c>
      <c r="R29" s="12" t="s">
        <v>19</v>
      </c>
      <c r="S29" s="12">
        <v>63</v>
      </c>
      <c r="T29" s="12">
        <v>58</v>
      </c>
      <c r="U29" s="23">
        <v>82</v>
      </c>
      <c r="V29" s="23">
        <v>19</v>
      </c>
      <c r="W29" s="23">
        <v>12</v>
      </c>
      <c r="X29" s="23">
        <v>0</v>
      </c>
      <c r="Y29" s="23">
        <f t="shared" si="0"/>
        <v>113</v>
      </c>
      <c r="Z29" s="23">
        <f t="shared" si="1"/>
        <v>113</v>
      </c>
      <c r="AA29" s="27">
        <f t="shared" si="6"/>
        <v>57.5</v>
      </c>
      <c r="AB29" s="13">
        <f t="shared" si="2"/>
        <v>72.56637168141593</v>
      </c>
      <c r="AC29" s="13">
        <f t="shared" si="3"/>
        <v>72.56637168141593</v>
      </c>
      <c r="AD29" s="13">
        <f t="shared" si="4"/>
        <v>67.768595041322314</v>
      </c>
      <c r="AE29" s="26">
        <v>38512</v>
      </c>
      <c r="AF29" s="26">
        <v>38511</v>
      </c>
      <c r="AG29" s="27">
        <v>2005</v>
      </c>
      <c r="AH29" s="24">
        <v>72.772602739726025</v>
      </c>
      <c r="AI29" s="39">
        <v>40701</v>
      </c>
      <c r="AJ29" s="26">
        <v>40701</v>
      </c>
      <c r="AK29" s="40">
        <v>2011</v>
      </c>
      <c r="AL29" s="24">
        <v>78.769863013698625</v>
      </c>
      <c r="AM29" s="13">
        <f t="shared" si="5"/>
        <v>5.9972602739726026</v>
      </c>
      <c r="AN29" s="24">
        <v>6</v>
      </c>
      <c r="AO29" s="46" t="s">
        <v>145</v>
      </c>
    </row>
    <row r="30" spans="1:41" s="48" customFormat="1" ht="15" thickBot="1" x14ac:dyDescent="0.4">
      <c r="A30" s="41" t="s">
        <v>14</v>
      </c>
      <c r="B30" s="43" t="s">
        <v>71</v>
      </c>
      <c r="C30" s="12"/>
      <c r="D30" s="12" t="s">
        <v>16</v>
      </c>
      <c r="E30" s="12">
        <v>1940</v>
      </c>
      <c r="F30" s="12" t="s">
        <v>33</v>
      </c>
      <c r="G30" s="12" t="s">
        <v>25</v>
      </c>
      <c r="H30" s="12" t="s">
        <v>17</v>
      </c>
      <c r="I30" s="12">
        <v>18</v>
      </c>
      <c r="J30" s="12">
        <v>44</v>
      </c>
      <c r="K30" s="12">
        <v>2236</v>
      </c>
      <c r="L30" s="9">
        <v>38679</v>
      </c>
      <c r="M30" s="12" t="s">
        <v>10</v>
      </c>
      <c r="N30" s="12" t="s">
        <v>22</v>
      </c>
      <c r="O30" s="12">
        <v>1</v>
      </c>
      <c r="P30" s="23">
        <v>121</v>
      </c>
      <c r="Q30" s="12" t="s">
        <v>18</v>
      </c>
      <c r="R30" s="12" t="s">
        <v>19</v>
      </c>
      <c r="S30" s="12">
        <v>63</v>
      </c>
      <c r="T30" s="12">
        <v>58</v>
      </c>
      <c r="U30" s="12">
        <v>98</v>
      </c>
      <c r="V30" s="12">
        <v>13</v>
      </c>
      <c r="W30" s="12">
        <v>3</v>
      </c>
      <c r="X30" s="12">
        <v>0</v>
      </c>
      <c r="Y30" s="12">
        <f t="shared" si="0"/>
        <v>114</v>
      </c>
      <c r="Z30" s="12">
        <f t="shared" si="1"/>
        <v>114</v>
      </c>
      <c r="AA30" s="12">
        <f t="shared" si="6"/>
        <v>58</v>
      </c>
      <c r="AB30" s="13">
        <f t="shared" si="2"/>
        <v>85.964912280701753</v>
      </c>
      <c r="AC30" s="13">
        <f t="shared" si="3"/>
        <v>85.964912280701753</v>
      </c>
      <c r="AD30" s="13">
        <f t="shared" si="4"/>
        <v>80.991735537190081</v>
      </c>
      <c r="AE30" s="9">
        <v>38680</v>
      </c>
      <c r="AF30" s="9">
        <v>38679</v>
      </c>
      <c r="AG30" s="12">
        <v>2005</v>
      </c>
      <c r="AH30" s="13">
        <v>65.389041095890406</v>
      </c>
      <c r="AI30" s="9">
        <v>40870</v>
      </c>
      <c r="AJ30" s="9">
        <v>39834</v>
      </c>
      <c r="AK30" s="12">
        <v>2009</v>
      </c>
      <c r="AL30" s="24">
        <v>68.550684931506851</v>
      </c>
      <c r="AM30" s="13">
        <f t="shared" si="5"/>
        <v>3.1616438356164385</v>
      </c>
      <c r="AN30" s="24">
        <v>6</v>
      </c>
      <c r="AO30" s="46" t="s">
        <v>145</v>
      </c>
    </row>
    <row r="31" spans="1:41" s="48" customFormat="1" ht="15" thickBot="1" x14ac:dyDescent="0.4">
      <c r="A31" s="41" t="s">
        <v>14</v>
      </c>
      <c r="B31" s="43" t="s">
        <v>72</v>
      </c>
      <c r="C31" s="12"/>
      <c r="D31" s="12" t="s">
        <v>21</v>
      </c>
      <c r="E31" s="12">
        <v>1956</v>
      </c>
      <c r="F31" s="12" t="s">
        <v>20</v>
      </c>
      <c r="G31" s="12" t="s">
        <v>20</v>
      </c>
      <c r="H31" s="12" t="s">
        <v>17</v>
      </c>
      <c r="I31" s="12">
        <v>18</v>
      </c>
      <c r="J31" s="12">
        <v>44</v>
      </c>
      <c r="K31" s="12">
        <v>2236</v>
      </c>
      <c r="L31" s="9">
        <v>38679</v>
      </c>
      <c r="M31" s="12" t="s">
        <v>10</v>
      </c>
      <c r="N31" s="12" t="s">
        <v>22</v>
      </c>
      <c r="O31" s="12">
        <v>1</v>
      </c>
      <c r="P31" s="23">
        <v>121</v>
      </c>
      <c r="Q31" s="12" t="s">
        <v>18</v>
      </c>
      <c r="R31" s="12" t="s">
        <v>19</v>
      </c>
      <c r="S31" s="12">
        <v>63</v>
      </c>
      <c r="T31" s="12">
        <v>58</v>
      </c>
      <c r="U31" s="12">
        <v>102</v>
      </c>
      <c r="V31" s="12">
        <v>7</v>
      </c>
      <c r="W31" s="12">
        <v>5</v>
      </c>
      <c r="X31" s="12">
        <v>0</v>
      </c>
      <c r="Y31" s="12">
        <f t="shared" si="0"/>
        <v>114</v>
      </c>
      <c r="Z31" s="12">
        <f t="shared" si="1"/>
        <v>114</v>
      </c>
      <c r="AA31" s="12">
        <f t="shared" si="6"/>
        <v>58</v>
      </c>
      <c r="AB31" s="13">
        <f t="shared" si="2"/>
        <v>89.473684210526315</v>
      </c>
      <c r="AC31" s="13">
        <f t="shared" si="3"/>
        <v>89.473684210526315</v>
      </c>
      <c r="AD31" s="13">
        <f t="shared" si="4"/>
        <v>84.297520661157023</v>
      </c>
      <c r="AE31" s="9">
        <v>38680</v>
      </c>
      <c r="AF31" s="9">
        <v>38679</v>
      </c>
      <c r="AG31" s="12">
        <v>2005</v>
      </c>
      <c r="AH31" s="13">
        <v>49.43287671232877</v>
      </c>
      <c r="AI31" s="9">
        <v>40870</v>
      </c>
      <c r="AJ31" s="9">
        <v>40870</v>
      </c>
      <c r="AK31" s="12">
        <v>2011</v>
      </c>
      <c r="AL31" s="24">
        <v>55.43287671232877</v>
      </c>
      <c r="AM31" s="13">
        <f t="shared" si="5"/>
        <v>6</v>
      </c>
      <c r="AN31" s="24">
        <v>6</v>
      </c>
      <c r="AO31" s="46" t="s">
        <v>145</v>
      </c>
    </row>
    <row r="32" spans="1:41" s="36" customFormat="1" ht="15" thickBot="1" x14ac:dyDescent="0.4">
      <c r="A32" s="41" t="s">
        <v>14</v>
      </c>
      <c r="B32" s="43" t="s">
        <v>73</v>
      </c>
      <c r="C32" s="12"/>
      <c r="D32" s="12" t="s">
        <v>16</v>
      </c>
      <c r="E32" s="12">
        <v>1950</v>
      </c>
      <c r="F32" s="12" t="s">
        <v>33</v>
      </c>
      <c r="G32" s="12" t="s">
        <v>20</v>
      </c>
      <c r="H32" s="12" t="s">
        <v>17</v>
      </c>
      <c r="I32" s="12">
        <v>18</v>
      </c>
      <c r="J32" s="12">
        <v>54</v>
      </c>
      <c r="K32" s="12">
        <v>2762</v>
      </c>
      <c r="L32" s="9">
        <v>38819</v>
      </c>
      <c r="M32" s="12" t="s">
        <v>10</v>
      </c>
      <c r="N32" s="12" t="s">
        <v>18</v>
      </c>
      <c r="O32" s="12">
        <v>1</v>
      </c>
      <c r="P32" s="23">
        <v>121</v>
      </c>
      <c r="Q32" s="12" t="s">
        <v>18</v>
      </c>
      <c r="R32" s="12" t="s">
        <v>19</v>
      </c>
      <c r="S32" s="12">
        <v>63</v>
      </c>
      <c r="T32" s="12">
        <v>58</v>
      </c>
      <c r="U32" s="12">
        <v>101</v>
      </c>
      <c r="V32" s="12">
        <v>4</v>
      </c>
      <c r="W32" s="12">
        <v>12</v>
      </c>
      <c r="X32" s="12">
        <v>0</v>
      </c>
      <c r="Y32" s="12">
        <f t="shared" si="0"/>
        <v>117</v>
      </c>
      <c r="Z32" s="12">
        <f t="shared" si="1"/>
        <v>117</v>
      </c>
      <c r="AA32" s="12">
        <f t="shared" si="6"/>
        <v>59.5</v>
      </c>
      <c r="AB32" s="13">
        <f t="shared" si="2"/>
        <v>86.324786324786331</v>
      </c>
      <c r="AC32" s="13">
        <f t="shared" si="3"/>
        <v>86.324786324786331</v>
      </c>
      <c r="AD32" s="13">
        <f t="shared" si="4"/>
        <v>83.471074380165291</v>
      </c>
      <c r="AE32" s="9">
        <v>38819</v>
      </c>
      <c r="AF32" s="9">
        <v>38819</v>
      </c>
      <c r="AG32" s="12">
        <v>2006</v>
      </c>
      <c r="AH32" s="13">
        <v>55.682191780821917</v>
      </c>
      <c r="AI32" s="9">
        <v>41010</v>
      </c>
      <c r="AJ32" s="9">
        <v>41037</v>
      </c>
      <c r="AK32" s="12">
        <v>2012</v>
      </c>
      <c r="AL32" s="24">
        <v>61.758904109589039</v>
      </c>
      <c r="AM32" s="13">
        <f t="shared" si="5"/>
        <v>6.0767123287671234</v>
      </c>
      <c r="AN32" s="24">
        <v>6</v>
      </c>
      <c r="AO32" s="46" t="s">
        <v>145</v>
      </c>
    </row>
    <row r="33" spans="1:41" s="36" customFormat="1" ht="15" thickBot="1" x14ac:dyDescent="0.4">
      <c r="A33" s="41" t="s">
        <v>14</v>
      </c>
      <c r="B33" s="43" t="s">
        <v>74</v>
      </c>
      <c r="C33" s="12"/>
      <c r="D33" s="12" t="s">
        <v>21</v>
      </c>
      <c r="E33" s="12">
        <v>1953</v>
      </c>
      <c r="F33" s="12" t="s">
        <v>33</v>
      </c>
      <c r="G33" s="12" t="s">
        <v>20</v>
      </c>
      <c r="H33" s="12" t="s">
        <v>17</v>
      </c>
      <c r="I33" s="12">
        <v>18</v>
      </c>
      <c r="J33" s="12">
        <v>56</v>
      </c>
      <c r="K33" s="12">
        <v>2884</v>
      </c>
      <c r="L33" s="9">
        <v>38847</v>
      </c>
      <c r="M33" s="12" t="s">
        <v>10</v>
      </c>
      <c r="N33" s="12" t="s">
        <v>22</v>
      </c>
      <c r="O33" s="12">
        <v>1</v>
      </c>
      <c r="P33" s="23">
        <v>121</v>
      </c>
      <c r="Q33" s="12" t="s">
        <v>18</v>
      </c>
      <c r="R33" s="12" t="s">
        <v>19</v>
      </c>
      <c r="S33" s="12">
        <v>63</v>
      </c>
      <c r="T33" s="12">
        <v>58</v>
      </c>
      <c r="U33" s="12">
        <v>97</v>
      </c>
      <c r="V33" s="12">
        <v>15</v>
      </c>
      <c r="W33" s="12">
        <v>2</v>
      </c>
      <c r="X33" s="12">
        <v>0</v>
      </c>
      <c r="Y33" s="12">
        <f t="shared" si="0"/>
        <v>114</v>
      </c>
      <c r="Z33" s="12">
        <f t="shared" si="1"/>
        <v>114</v>
      </c>
      <c r="AA33" s="12">
        <f t="shared" si="6"/>
        <v>58</v>
      </c>
      <c r="AB33" s="13">
        <f t="shared" si="2"/>
        <v>85.087719298245617</v>
      </c>
      <c r="AC33" s="13">
        <f t="shared" si="3"/>
        <v>85.087719298245617</v>
      </c>
      <c r="AD33" s="13">
        <f t="shared" si="4"/>
        <v>80.165289256198349</v>
      </c>
      <c r="AE33" s="9">
        <v>38910</v>
      </c>
      <c r="AF33" s="9">
        <v>38847</v>
      </c>
      <c r="AG33" s="12">
        <v>2006</v>
      </c>
      <c r="AH33" s="13">
        <v>53.134246575342466</v>
      </c>
      <c r="AI33" s="9">
        <v>41101</v>
      </c>
      <c r="AJ33" s="9">
        <v>41101</v>
      </c>
      <c r="AK33" s="12">
        <v>2012</v>
      </c>
      <c r="AL33" s="24">
        <v>59.136986301369866</v>
      </c>
      <c r="AM33" s="13">
        <f t="shared" si="5"/>
        <v>6.0027397260273974</v>
      </c>
      <c r="AN33" s="24">
        <v>6</v>
      </c>
      <c r="AO33" s="46" t="s">
        <v>146</v>
      </c>
    </row>
    <row r="34" spans="1:41" s="36" customFormat="1" ht="15" thickBot="1" x14ac:dyDescent="0.4">
      <c r="A34" s="41" t="s">
        <v>14</v>
      </c>
      <c r="B34" s="43" t="s">
        <v>75</v>
      </c>
      <c r="C34" s="12" t="s">
        <v>15</v>
      </c>
      <c r="D34" s="12" t="s">
        <v>16</v>
      </c>
      <c r="E34" s="12">
        <v>1949</v>
      </c>
      <c r="F34" s="12" t="s">
        <v>20</v>
      </c>
      <c r="G34" s="12" t="s">
        <v>20</v>
      </c>
      <c r="H34" s="12" t="s">
        <v>12</v>
      </c>
      <c r="I34" s="12">
        <v>18</v>
      </c>
      <c r="J34" s="12">
        <v>68</v>
      </c>
      <c r="K34" s="12">
        <v>3559</v>
      </c>
      <c r="L34" s="9">
        <v>39062</v>
      </c>
      <c r="M34" s="12" t="s">
        <v>27</v>
      </c>
      <c r="N34" s="12" t="s">
        <v>12</v>
      </c>
      <c r="O34" s="12">
        <v>1</v>
      </c>
      <c r="P34" s="23">
        <v>121</v>
      </c>
      <c r="Q34" s="12" t="s">
        <v>18</v>
      </c>
      <c r="R34" s="12" t="s">
        <v>19</v>
      </c>
      <c r="S34" s="12">
        <v>63</v>
      </c>
      <c r="T34" s="12">
        <v>58</v>
      </c>
      <c r="U34" s="12">
        <v>88</v>
      </c>
      <c r="V34" s="12">
        <v>22</v>
      </c>
      <c r="W34" s="12">
        <v>4</v>
      </c>
      <c r="X34" s="12">
        <v>0</v>
      </c>
      <c r="Y34" s="12">
        <f t="shared" ref="Y34:Y65" si="7">U34+V34+W34+X34</f>
        <v>114</v>
      </c>
      <c r="Z34" s="12">
        <f t="shared" ref="Z34:Z65" si="8">Y34</f>
        <v>114</v>
      </c>
      <c r="AA34" s="12">
        <f t="shared" si="6"/>
        <v>58</v>
      </c>
      <c r="AB34" s="13">
        <f t="shared" ref="AB34:AB65" si="9">U34/Z34*100</f>
        <v>77.192982456140342</v>
      </c>
      <c r="AC34" s="13">
        <f t="shared" ref="AC34:AC65" si="10">U34/Y34*100</f>
        <v>77.192982456140342</v>
      </c>
      <c r="AD34" s="13">
        <f t="shared" ref="AD34:AD65" si="11">U34/P34*100</f>
        <v>72.727272727272734</v>
      </c>
      <c r="AE34" s="9">
        <v>39106</v>
      </c>
      <c r="AF34" s="9">
        <v>39062</v>
      </c>
      <c r="AG34" s="12">
        <v>2007</v>
      </c>
      <c r="AH34" s="13">
        <v>57.865753424657534</v>
      </c>
      <c r="AI34" s="9">
        <v>41297</v>
      </c>
      <c r="AJ34" s="9">
        <v>41332</v>
      </c>
      <c r="AK34" s="12">
        <v>2013</v>
      </c>
      <c r="AL34" s="24">
        <v>63.964383561643835</v>
      </c>
      <c r="AM34" s="13">
        <f t="shared" ref="AM34:AM65" si="12">(AJ34-AE34)/365</f>
        <v>6.0986301369863014</v>
      </c>
      <c r="AN34" s="24">
        <v>6</v>
      </c>
      <c r="AO34" s="46" t="s">
        <v>146</v>
      </c>
    </row>
    <row r="35" spans="1:41" s="36" customFormat="1" ht="15" thickBot="1" x14ac:dyDescent="0.4">
      <c r="A35" s="41" t="s">
        <v>14</v>
      </c>
      <c r="B35" s="43" t="s">
        <v>76</v>
      </c>
      <c r="C35" s="12"/>
      <c r="D35" s="12" t="s">
        <v>16</v>
      </c>
      <c r="E35" s="12">
        <v>1947</v>
      </c>
      <c r="F35" s="12" t="s">
        <v>34</v>
      </c>
      <c r="G35" s="12" t="s">
        <v>20</v>
      </c>
      <c r="H35" s="12" t="s">
        <v>12</v>
      </c>
      <c r="I35" s="12">
        <v>18</v>
      </c>
      <c r="J35" s="12">
        <v>81</v>
      </c>
      <c r="K35" s="12">
        <v>4298</v>
      </c>
      <c r="L35" s="9">
        <v>39239</v>
      </c>
      <c r="M35" s="12" t="s">
        <v>27</v>
      </c>
      <c r="N35" s="12" t="s">
        <v>12</v>
      </c>
      <c r="O35" s="12">
        <v>1</v>
      </c>
      <c r="P35" s="23">
        <v>121</v>
      </c>
      <c r="Q35" s="12" t="s">
        <v>18</v>
      </c>
      <c r="R35" s="12" t="s">
        <v>19</v>
      </c>
      <c r="S35" s="12">
        <v>63</v>
      </c>
      <c r="T35" s="12">
        <v>58</v>
      </c>
      <c r="U35" s="12">
        <v>60</v>
      </c>
      <c r="V35" s="12">
        <v>45</v>
      </c>
      <c r="W35" s="12">
        <v>6</v>
      </c>
      <c r="X35" s="12">
        <v>1</v>
      </c>
      <c r="Y35" s="12">
        <f t="shared" si="7"/>
        <v>112</v>
      </c>
      <c r="Z35" s="12">
        <f t="shared" si="8"/>
        <v>112</v>
      </c>
      <c r="AA35" s="12">
        <f t="shared" ref="AA35:AA66" si="13">(Z35/2)+1</f>
        <v>57</v>
      </c>
      <c r="AB35" s="13">
        <f t="shared" si="9"/>
        <v>53.571428571428569</v>
      </c>
      <c r="AC35" s="13">
        <f t="shared" si="10"/>
        <v>53.571428571428569</v>
      </c>
      <c r="AD35" s="13">
        <f t="shared" si="11"/>
        <v>49.586776859504134</v>
      </c>
      <c r="AE35" s="9">
        <v>39239</v>
      </c>
      <c r="AF35" s="9">
        <v>39239</v>
      </c>
      <c r="AG35" s="12">
        <v>2007</v>
      </c>
      <c r="AH35" s="13">
        <v>60.350684931506848</v>
      </c>
      <c r="AI35" s="9">
        <v>41430</v>
      </c>
      <c r="AJ35" s="9">
        <v>40999</v>
      </c>
      <c r="AK35" s="12">
        <v>2012</v>
      </c>
      <c r="AL35" s="24">
        <v>65.172602739726031</v>
      </c>
      <c r="AM35" s="13">
        <f t="shared" si="12"/>
        <v>4.8219178082191778</v>
      </c>
      <c r="AN35" s="24">
        <v>6</v>
      </c>
      <c r="AO35" s="46" t="s">
        <v>146</v>
      </c>
    </row>
    <row r="36" spans="1:41" s="36" customFormat="1" ht="15" thickBot="1" x14ac:dyDescent="0.4">
      <c r="A36" s="41" t="s">
        <v>14</v>
      </c>
      <c r="B36" s="43" t="s">
        <v>77</v>
      </c>
      <c r="C36" s="12"/>
      <c r="D36" s="12" t="s">
        <v>16</v>
      </c>
      <c r="E36" s="12">
        <v>1948</v>
      </c>
      <c r="F36" s="12" t="s">
        <v>30</v>
      </c>
      <c r="G36" s="12" t="s">
        <v>20</v>
      </c>
      <c r="H36" s="12" t="s">
        <v>12</v>
      </c>
      <c r="I36" s="12">
        <v>18</v>
      </c>
      <c r="J36" s="12">
        <v>86</v>
      </c>
      <c r="K36" s="12">
        <v>4579</v>
      </c>
      <c r="L36" s="9">
        <v>39323</v>
      </c>
      <c r="M36" s="12" t="s">
        <v>27</v>
      </c>
      <c r="N36" s="12" t="s">
        <v>12</v>
      </c>
      <c r="O36" s="12">
        <v>1</v>
      </c>
      <c r="P36" s="23">
        <v>121</v>
      </c>
      <c r="Q36" s="12" t="s">
        <v>18</v>
      </c>
      <c r="R36" s="12" t="s">
        <v>19</v>
      </c>
      <c r="S36" s="12">
        <v>63</v>
      </c>
      <c r="T36" s="12">
        <v>58</v>
      </c>
      <c r="U36" s="12">
        <v>96</v>
      </c>
      <c r="V36" s="12">
        <v>5</v>
      </c>
      <c r="W36" s="12">
        <v>9</v>
      </c>
      <c r="X36" s="12">
        <v>0</v>
      </c>
      <c r="Y36" s="12">
        <f t="shared" si="7"/>
        <v>110</v>
      </c>
      <c r="Z36" s="12">
        <f t="shared" si="8"/>
        <v>110</v>
      </c>
      <c r="AA36" s="12">
        <f t="shared" si="13"/>
        <v>56</v>
      </c>
      <c r="AB36" s="13">
        <f t="shared" si="9"/>
        <v>87.272727272727266</v>
      </c>
      <c r="AC36" s="13">
        <f t="shared" si="10"/>
        <v>87.272727272727266</v>
      </c>
      <c r="AD36" s="13">
        <f t="shared" si="11"/>
        <v>79.338842975206617</v>
      </c>
      <c r="AE36" s="9">
        <v>39323</v>
      </c>
      <c r="AF36" s="9">
        <v>39323</v>
      </c>
      <c r="AG36" s="12">
        <v>2007</v>
      </c>
      <c r="AH36" s="13">
        <v>58.961643835616435</v>
      </c>
      <c r="AI36" s="9">
        <v>41514</v>
      </c>
      <c r="AJ36" s="9">
        <v>41794</v>
      </c>
      <c r="AK36" s="12">
        <v>2014</v>
      </c>
      <c r="AL36" s="24">
        <v>65.731506849315068</v>
      </c>
      <c r="AM36" s="13">
        <f t="shared" si="12"/>
        <v>6.7698630136986298</v>
      </c>
      <c r="AN36" s="24">
        <v>6</v>
      </c>
      <c r="AO36" s="46" t="s">
        <v>145</v>
      </c>
    </row>
    <row r="37" spans="1:41" s="36" customFormat="1" ht="15" thickBot="1" x14ac:dyDescent="0.4">
      <c r="A37" s="41" t="s">
        <v>14</v>
      </c>
      <c r="B37" s="43" t="s">
        <v>78</v>
      </c>
      <c r="C37" s="12" t="s">
        <v>15</v>
      </c>
      <c r="D37" s="12" t="s">
        <v>16</v>
      </c>
      <c r="E37" s="12" t="s">
        <v>12</v>
      </c>
      <c r="F37" s="12" t="s">
        <v>12</v>
      </c>
      <c r="G37" s="12" t="s">
        <v>12</v>
      </c>
      <c r="H37" s="12" t="s">
        <v>24</v>
      </c>
      <c r="I37" s="12">
        <v>18</v>
      </c>
      <c r="J37" s="12">
        <v>91</v>
      </c>
      <c r="K37" s="12">
        <v>4820</v>
      </c>
      <c r="L37" s="9">
        <v>39365</v>
      </c>
      <c r="M37" s="12" t="s">
        <v>10</v>
      </c>
      <c r="N37" s="12" t="s">
        <v>18</v>
      </c>
      <c r="O37" s="12">
        <v>1</v>
      </c>
      <c r="P37" s="23">
        <v>121</v>
      </c>
      <c r="Q37" s="12" t="s">
        <v>18</v>
      </c>
      <c r="R37" s="12" t="s">
        <v>19</v>
      </c>
      <c r="S37" s="12">
        <v>63</v>
      </c>
      <c r="T37" s="12">
        <v>58</v>
      </c>
      <c r="U37" s="12">
        <v>100</v>
      </c>
      <c r="V37" s="12">
        <v>7</v>
      </c>
      <c r="W37" s="12">
        <v>4</v>
      </c>
      <c r="X37" s="12">
        <v>0</v>
      </c>
      <c r="Y37" s="12">
        <f t="shared" si="7"/>
        <v>111</v>
      </c>
      <c r="Z37" s="12">
        <f t="shared" si="8"/>
        <v>111</v>
      </c>
      <c r="AA37" s="12">
        <f t="shared" si="13"/>
        <v>56.5</v>
      </c>
      <c r="AB37" s="13">
        <f t="shared" si="9"/>
        <v>90.090090090090087</v>
      </c>
      <c r="AC37" s="13">
        <f t="shared" si="10"/>
        <v>90.090090090090087</v>
      </c>
      <c r="AD37" s="13">
        <f t="shared" si="11"/>
        <v>82.644628099173559</v>
      </c>
      <c r="AE37" s="9">
        <v>39417</v>
      </c>
      <c r="AF37" s="9">
        <v>39365</v>
      </c>
      <c r="AG37" s="12">
        <v>2007</v>
      </c>
      <c r="AH37" s="13" t="s">
        <v>12</v>
      </c>
      <c r="AI37" s="9">
        <v>41608</v>
      </c>
      <c r="AJ37" s="9">
        <v>41608</v>
      </c>
      <c r="AK37" s="12">
        <v>2013</v>
      </c>
      <c r="AL37" s="24" t="s">
        <v>12</v>
      </c>
      <c r="AM37" s="13">
        <f t="shared" si="12"/>
        <v>6.0027397260273974</v>
      </c>
      <c r="AN37" s="24">
        <v>6</v>
      </c>
      <c r="AO37" s="46" t="s">
        <v>146</v>
      </c>
    </row>
    <row r="38" spans="1:41" s="36" customFormat="1" ht="15" thickBot="1" x14ac:dyDescent="0.4">
      <c r="A38" s="41" t="s">
        <v>14</v>
      </c>
      <c r="B38" s="43" t="s">
        <v>79</v>
      </c>
      <c r="C38" s="12"/>
      <c r="D38" s="12" t="s">
        <v>16</v>
      </c>
      <c r="E38" s="12">
        <v>1940</v>
      </c>
      <c r="F38" s="12" t="s">
        <v>33</v>
      </c>
      <c r="G38" s="12" t="s">
        <v>25</v>
      </c>
      <c r="H38" s="12" t="s">
        <v>17</v>
      </c>
      <c r="I38" s="12">
        <v>19</v>
      </c>
      <c r="J38" s="12">
        <v>17</v>
      </c>
      <c r="K38" s="12">
        <v>899</v>
      </c>
      <c r="L38" s="9">
        <v>39792</v>
      </c>
      <c r="M38" s="12" t="s">
        <v>10</v>
      </c>
      <c r="N38" s="12" t="s">
        <v>22</v>
      </c>
      <c r="O38" s="12">
        <v>1</v>
      </c>
      <c r="P38" s="12">
        <v>121</v>
      </c>
      <c r="Q38" s="12" t="s">
        <v>35</v>
      </c>
      <c r="R38" s="12" t="s">
        <v>36</v>
      </c>
      <c r="S38" s="12">
        <v>68</v>
      </c>
      <c r="T38" s="12">
        <v>53</v>
      </c>
      <c r="U38" s="12">
        <v>98</v>
      </c>
      <c r="V38" s="12">
        <v>14</v>
      </c>
      <c r="W38" s="12">
        <v>5</v>
      </c>
      <c r="X38" s="12">
        <v>0</v>
      </c>
      <c r="Y38" s="12">
        <f t="shared" si="7"/>
        <v>117</v>
      </c>
      <c r="Z38" s="12">
        <f t="shared" si="8"/>
        <v>117</v>
      </c>
      <c r="AA38" s="12">
        <f t="shared" si="13"/>
        <v>59.5</v>
      </c>
      <c r="AB38" s="13">
        <f t="shared" si="9"/>
        <v>83.760683760683762</v>
      </c>
      <c r="AC38" s="13">
        <f t="shared" si="10"/>
        <v>83.760683760683762</v>
      </c>
      <c r="AD38" s="13">
        <f t="shared" si="11"/>
        <v>80.991735537190081</v>
      </c>
      <c r="AE38" s="9">
        <v>39835</v>
      </c>
      <c r="AF38" s="9">
        <v>39792</v>
      </c>
      <c r="AG38" s="12">
        <v>2009</v>
      </c>
      <c r="AH38" s="13">
        <v>68.553424657534251</v>
      </c>
      <c r="AI38" s="9">
        <v>42025</v>
      </c>
      <c r="AJ38" s="9">
        <v>42038</v>
      </c>
      <c r="AK38" s="12">
        <v>2015</v>
      </c>
      <c r="AL38" s="24">
        <v>74.589041095890408</v>
      </c>
      <c r="AM38" s="13">
        <f t="shared" si="12"/>
        <v>6.0356164383561648</v>
      </c>
      <c r="AN38" s="24">
        <v>6</v>
      </c>
      <c r="AO38" s="46" t="s">
        <v>146</v>
      </c>
    </row>
    <row r="39" spans="1:41" s="36" customFormat="1" ht="15" thickBot="1" x14ac:dyDescent="0.4">
      <c r="A39" s="41" t="s">
        <v>14</v>
      </c>
      <c r="B39" s="43" t="s">
        <v>80</v>
      </c>
      <c r="C39" s="12"/>
      <c r="D39" s="12" t="s">
        <v>16</v>
      </c>
      <c r="E39" s="12">
        <v>1950</v>
      </c>
      <c r="F39" s="12" t="s">
        <v>33</v>
      </c>
      <c r="G39" s="12" t="s">
        <v>20</v>
      </c>
      <c r="H39" s="12" t="s">
        <v>17</v>
      </c>
      <c r="I39" s="12">
        <v>19</v>
      </c>
      <c r="J39" s="12">
        <v>21</v>
      </c>
      <c r="K39" s="12">
        <v>1149</v>
      </c>
      <c r="L39" s="9">
        <v>39855</v>
      </c>
      <c r="M39" s="12" t="s">
        <v>10</v>
      </c>
      <c r="N39" s="12" t="s">
        <v>22</v>
      </c>
      <c r="O39" s="12">
        <v>1</v>
      </c>
      <c r="P39" s="12">
        <v>121</v>
      </c>
      <c r="Q39" s="12" t="s">
        <v>35</v>
      </c>
      <c r="R39" s="12" t="s">
        <v>36</v>
      </c>
      <c r="S39" s="12">
        <v>68</v>
      </c>
      <c r="T39" s="12">
        <v>53</v>
      </c>
      <c r="U39" s="12">
        <v>86</v>
      </c>
      <c r="V39" s="12">
        <v>11</v>
      </c>
      <c r="W39" s="12">
        <v>8</v>
      </c>
      <c r="X39" s="12">
        <v>0</v>
      </c>
      <c r="Y39" s="12">
        <f t="shared" si="7"/>
        <v>105</v>
      </c>
      <c r="Z39" s="12">
        <f t="shared" si="8"/>
        <v>105</v>
      </c>
      <c r="AA39" s="12">
        <f t="shared" si="13"/>
        <v>53.5</v>
      </c>
      <c r="AB39" s="13">
        <f t="shared" si="9"/>
        <v>81.904761904761898</v>
      </c>
      <c r="AC39" s="13">
        <f t="shared" si="10"/>
        <v>81.904761904761898</v>
      </c>
      <c r="AD39" s="13">
        <f t="shared" si="11"/>
        <v>71.074380165289256</v>
      </c>
      <c r="AE39" s="9">
        <v>39855</v>
      </c>
      <c r="AF39" s="9">
        <v>39855</v>
      </c>
      <c r="AG39" s="12">
        <v>2009</v>
      </c>
      <c r="AH39" s="13">
        <v>58.350684931506848</v>
      </c>
      <c r="AI39" s="9">
        <v>42045</v>
      </c>
      <c r="AJ39" s="9">
        <v>41038</v>
      </c>
      <c r="AK39" s="12">
        <v>2012</v>
      </c>
      <c r="AL39" s="24">
        <v>61.591780821917808</v>
      </c>
      <c r="AM39" s="13">
        <f t="shared" si="12"/>
        <v>3.2410958904109588</v>
      </c>
      <c r="AN39" s="24">
        <v>6</v>
      </c>
      <c r="AO39" s="46" t="s">
        <v>145</v>
      </c>
    </row>
    <row r="40" spans="1:41" s="36" customFormat="1" ht="15" thickBot="1" x14ac:dyDescent="0.4">
      <c r="A40" s="41" t="s">
        <v>14</v>
      </c>
      <c r="B40" s="43" t="s">
        <v>81</v>
      </c>
      <c r="C40" s="12"/>
      <c r="D40" s="12" t="s">
        <v>21</v>
      </c>
      <c r="E40" s="12" t="s">
        <v>12</v>
      </c>
      <c r="F40" s="12" t="s">
        <v>33</v>
      </c>
      <c r="G40" s="12" t="s">
        <v>25</v>
      </c>
      <c r="H40" s="12" t="s">
        <v>24</v>
      </c>
      <c r="I40" s="12">
        <v>19</v>
      </c>
      <c r="J40" s="12">
        <v>25</v>
      </c>
      <c r="K40" s="12">
        <v>1483</v>
      </c>
      <c r="L40" s="9">
        <v>39904</v>
      </c>
      <c r="M40" s="12" t="s">
        <v>10</v>
      </c>
      <c r="N40" s="12" t="s">
        <v>31</v>
      </c>
      <c r="O40" s="12">
        <v>1</v>
      </c>
      <c r="P40" s="12">
        <v>121</v>
      </c>
      <c r="Q40" s="12" t="s">
        <v>35</v>
      </c>
      <c r="R40" s="12" t="s">
        <v>36</v>
      </c>
      <c r="S40" s="12">
        <v>68</v>
      </c>
      <c r="T40" s="12">
        <v>53</v>
      </c>
      <c r="U40" s="12">
        <v>104</v>
      </c>
      <c r="V40" s="12">
        <v>5</v>
      </c>
      <c r="W40" s="12">
        <v>4</v>
      </c>
      <c r="X40" s="12">
        <v>0</v>
      </c>
      <c r="Y40" s="12">
        <f t="shared" si="7"/>
        <v>113</v>
      </c>
      <c r="Z40" s="12">
        <f t="shared" si="8"/>
        <v>113</v>
      </c>
      <c r="AA40" s="12">
        <f t="shared" si="13"/>
        <v>57.5</v>
      </c>
      <c r="AB40" s="13">
        <f t="shared" si="9"/>
        <v>92.035398230088489</v>
      </c>
      <c r="AC40" s="13">
        <f t="shared" si="10"/>
        <v>92.035398230088489</v>
      </c>
      <c r="AD40" s="13">
        <f t="shared" si="11"/>
        <v>85.950413223140501</v>
      </c>
      <c r="AE40" s="9">
        <v>39904</v>
      </c>
      <c r="AF40" s="9">
        <v>39904</v>
      </c>
      <c r="AG40" s="12">
        <v>2009</v>
      </c>
      <c r="AH40" s="13" t="s">
        <v>12</v>
      </c>
      <c r="AI40" s="9">
        <v>42094</v>
      </c>
      <c r="AJ40" s="9">
        <v>42130</v>
      </c>
      <c r="AK40" s="12">
        <v>2015</v>
      </c>
      <c r="AL40" s="24" t="s">
        <v>12</v>
      </c>
      <c r="AM40" s="13">
        <f t="shared" si="12"/>
        <v>6.0986301369863014</v>
      </c>
      <c r="AN40" s="24">
        <v>6</v>
      </c>
      <c r="AO40" s="46" t="s">
        <v>146</v>
      </c>
    </row>
    <row r="41" spans="1:41" s="36" customFormat="1" ht="15" thickBot="1" x14ac:dyDescent="0.4">
      <c r="A41" s="41" t="s">
        <v>14</v>
      </c>
      <c r="B41" s="43" t="s">
        <v>82</v>
      </c>
      <c r="C41" s="12"/>
      <c r="D41" s="12" t="s">
        <v>21</v>
      </c>
      <c r="E41" s="12">
        <v>1952</v>
      </c>
      <c r="F41" s="12" t="s">
        <v>33</v>
      </c>
      <c r="G41" s="12" t="s">
        <v>20</v>
      </c>
      <c r="H41" s="12" t="s">
        <v>24</v>
      </c>
      <c r="I41" s="12">
        <v>19</v>
      </c>
      <c r="J41" s="12">
        <v>25</v>
      </c>
      <c r="K41" s="12">
        <v>1484</v>
      </c>
      <c r="L41" s="9">
        <v>39904</v>
      </c>
      <c r="M41" s="12" t="s">
        <v>10</v>
      </c>
      <c r="N41" s="12" t="s">
        <v>22</v>
      </c>
      <c r="O41" s="12">
        <v>1</v>
      </c>
      <c r="P41" s="12">
        <v>121</v>
      </c>
      <c r="Q41" s="12" t="s">
        <v>35</v>
      </c>
      <c r="R41" s="12" t="s">
        <v>36</v>
      </c>
      <c r="S41" s="12">
        <v>68</v>
      </c>
      <c r="T41" s="12">
        <v>53</v>
      </c>
      <c r="U41" s="12">
        <v>98</v>
      </c>
      <c r="V41" s="12">
        <v>11</v>
      </c>
      <c r="W41" s="12">
        <v>2</v>
      </c>
      <c r="X41" s="12">
        <v>0</v>
      </c>
      <c r="Y41" s="12">
        <f t="shared" si="7"/>
        <v>111</v>
      </c>
      <c r="Z41" s="12">
        <f t="shared" si="8"/>
        <v>111</v>
      </c>
      <c r="AA41" s="12">
        <f t="shared" si="13"/>
        <v>56.5</v>
      </c>
      <c r="AB41" s="13">
        <f t="shared" si="9"/>
        <v>88.288288288288285</v>
      </c>
      <c r="AC41" s="13">
        <f t="shared" si="10"/>
        <v>88.288288288288285</v>
      </c>
      <c r="AD41" s="13">
        <f t="shared" si="11"/>
        <v>80.991735537190081</v>
      </c>
      <c r="AE41" s="9">
        <v>39904</v>
      </c>
      <c r="AF41" s="9">
        <v>39904</v>
      </c>
      <c r="AG41" s="12">
        <v>2009</v>
      </c>
      <c r="AH41" s="13">
        <v>56.92876712328767</v>
      </c>
      <c r="AI41" s="9">
        <v>42094</v>
      </c>
      <c r="AJ41" s="9">
        <v>41332</v>
      </c>
      <c r="AK41" s="12">
        <v>2013</v>
      </c>
      <c r="AL41" s="24">
        <v>60.841095890410962</v>
      </c>
      <c r="AM41" s="13">
        <f t="shared" si="12"/>
        <v>3.9123287671232876</v>
      </c>
      <c r="AN41" s="24">
        <v>6</v>
      </c>
      <c r="AO41" s="46" t="s">
        <v>145</v>
      </c>
    </row>
    <row r="42" spans="1:41" s="36" customFormat="1" ht="15" thickBot="1" x14ac:dyDescent="0.4">
      <c r="A42" s="41" t="s">
        <v>14</v>
      </c>
      <c r="B42" s="43" t="s">
        <v>83</v>
      </c>
      <c r="C42" s="12" t="s">
        <v>15</v>
      </c>
      <c r="D42" s="12" t="s">
        <v>21</v>
      </c>
      <c r="E42" s="12">
        <v>1951</v>
      </c>
      <c r="F42" s="12" t="s">
        <v>20</v>
      </c>
      <c r="G42" s="12" t="s">
        <v>20</v>
      </c>
      <c r="H42" s="12" t="s">
        <v>12</v>
      </c>
      <c r="I42" s="12">
        <v>19</v>
      </c>
      <c r="J42" s="12">
        <v>28</v>
      </c>
      <c r="K42" s="12">
        <v>1690</v>
      </c>
      <c r="L42" s="9">
        <v>39946</v>
      </c>
      <c r="M42" s="12" t="s">
        <v>27</v>
      </c>
      <c r="N42" s="12" t="s">
        <v>12</v>
      </c>
      <c r="O42" s="12">
        <v>1</v>
      </c>
      <c r="P42" s="12">
        <v>121</v>
      </c>
      <c r="Q42" s="12" t="s">
        <v>35</v>
      </c>
      <c r="R42" s="12" t="s">
        <v>36</v>
      </c>
      <c r="S42" s="12">
        <v>68</v>
      </c>
      <c r="T42" s="12">
        <v>53</v>
      </c>
      <c r="U42" s="12">
        <v>96</v>
      </c>
      <c r="V42" s="12">
        <v>3</v>
      </c>
      <c r="W42" s="12">
        <v>3</v>
      </c>
      <c r="X42" s="12">
        <v>0</v>
      </c>
      <c r="Y42" s="12">
        <f t="shared" si="7"/>
        <v>102</v>
      </c>
      <c r="Z42" s="12">
        <f t="shared" si="8"/>
        <v>102</v>
      </c>
      <c r="AA42" s="12">
        <f t="shared" si="13"/>
        <v>52</v>
      </c>
      <c r="AB42" s="13">
        <f t="shared" si="9"/>
        <v>94.117647058823522</v>
      </c>
      <c r="AC42" s="13">
        <f t="shared" si="10"/>
        <v>94.117647058823522</v>
      </c>
      <c r="AD42" s="13">
        <f t="shared" si="11"/>
        <v>79.338842975206617</v>
      </c>
      <c r="AE42" s="9">
        <v>39946</v>
      </c>
      <c r="AF42" s="9">
        <v>39946</v>
      </c>
      <c r="AG42" s="12">
        <v>2009</v>
      </c>
      <c r="AH42" s="13">
        <v>58.263013698630139</v>
      </c>
      <c r="AI42" s="9">
        <v>42136</v>
      </c>
      <c r="AJ42" s="9">
        <v>41698</v>
      </c>
      <c r="AK42" s="12">
        <v>2014</v>
      </c>
      <c r="AL42" s="24">
        <v>63.063013698630137</v>
      </c>
      <c r="AM42" s="13">
        <f t="shared" si="12"/>
        <v>4.8</v>
      </c>
      <c r="AN42" s="24">
        <v>6</v>
      </c>
      <c r="AO42" s="46" t="s">
        <v>145</v>
      </c>
    </row>
    <row r="43" spans="1:41" s="36" customFormat="1" ht="15" thickBot="1" x14ac:dyDescent="0.4">
      <c r="A43" s="41" t="s">
        <v>14</v>
      </c>
      <c r="B43" s="43" t="s">
        <v>84</v>
      </c>
      <c r="C43" s="12"/>
      <c r="D43" s="12" t="s">
        <v>16</v>
      </c>
      <c r="E43" s="12">
        <v>1965</v>
      </c>
      <c r="F43" s="12" t="s">
        <v>33</v>
      </c>
      <c r="G43" s="12" t="s">
        <v>25</v>
      </c>
      <c r="H43" s="12" t="s">
        <v>17</v>
      </c>
      <c r="I43" s="12">
        <v>19</v>
      </c>
      <c r="J43" s="12">
        <v>61</v>
      </c>
      <c r="K43" s="12">
        <v>3790</v>
      </c>
      <c r="L43" s="9">
        <v>40436</v>
      </c>
      <c r="M43" s="12" t="s">
        <v>10</v>
      </c>
      <c r="N43" s="12" t="s">
        <v>31</v>
      </c>
      <c r="O43" s="12">
        <v>1</v>
      </c>
      <c r="P43" s="12">
        <v>121</v>
      </c>
      <c r="Q43" s="12" t="s">
        <v>35</v>
      </c>
      <c r="R43" s="12" t="s">
        <v>36</v>
      </c>
      <c r="S43" s="12">
        <v>68</v>
      </c>
      <c r="T43" s="12">
        <v>53</v>
      </c>
      <c r="U43" s="12">
        <v>83</v>
      </c>
      <c r="V43" s="12">
        <v>16</v>
      </c>
      <c r="W43" s="12">
        <v>11</v>
      </c>
      <c r="X43" s="12">
        <v>0</v>
      </c>
      <c r="Y43" s="12">
        <f t="shared" si="7"/>
        <v>110</v>
      </c>
      <c r="Z43" s="12">
        <f t="shared" si="8"/>
        <v>110</v>
      </c>
      <c r="AA43" s="12">
        <f t="shared" si="13"/>
        <v>56</v>
      </c>
      <c r="AB43" s="13">
        <f t="shared" si="9"/>
        <v>75.454545454545453</v>
      </c>
      <c r="AC43" s="13">
        <f t="shared" si="10"/>
        <v>75.454545454545453</v>
      </c>
      <c r="AD43" s="13">
        <f t="shared" si="11"/>
        <v>68.59504132231406</v>
      </c>
      <c r="AE43" s="9">
        <v>40443</v>
      </c>
      <c r="AF43" s="9">
        <v>40436</v>
      </c>
      <c r="AG43" s="12">
        <v>2010</v>
      </c>
      <c r="AH43" s="13">
        <v>45.257534246575339</v>
      </c>
      <c r="AI43" s="9">
        <v>42634</v>
      </c>
      <c r="AJ43" s="9">
        <v>42641</v>
      </c>
      <c r="AK43" s="12">
        <v>2016</v>
      </c>
      <c r="AL43" s="24">
        <v>51.279452054794518</v>
      </c>
      <c r="AM43" s="13">
        <f t="shared" si="12"/>
        <v>6.021917808219178</v>
      </c>
      <c r="AN43" s="24">
        <v>6</v>
      </c>
      <c r="AO43" s="46" t="s">
        <v>145</v>
      </c>
    </row>
    <row r="44" spans="1:41" s="36" customFormat="1" ht="15" thickBot="1" x14ac:dyDescent="0.4">
      <c r="A44" s="41" t="s">
        <v>14</v>
      </c>
      <c r="B44" s="43" t="s">
        <v>85</v>
      </c>
      <c r="C44" s="12" t="s">
        <v>15</v>
      </c>
      <c r="D44" s="12" t="s">
        <v>16</v>
      </c>
      <c r="E44" s="12">
        <v>1958</v>
      </c>
      <c r="F44" s="12" t="s">
        <v>20</v>
      </c>
      <c r="G44" s="12" t="s">
        <v>20</v>
      </c>
      <c r="H44" s="12" t="s">
        <v>17</v>
      </c>
      <c r="I44" s="12">
        <v>19</v>
      </c>
      <c r="J44" s="12">
        <v>64</v>
      </c>
      <c r="K44" s="12">
        <v>3990</v>
      </c>
      <c r="L44" s="9">
        <v>40478</v>
      </c>
      <c r="M44" s="12" t="s">
        <v>10</v>
      </c>
      <c r="N44" s="12" t="s">
        <v>18</v>
      </c>
      <c r="O44" s="12">
        <v>1</v>
      </c>
      <c r="P44" s="12">
        <v>121</v>
      </c>
      <c r="Q44" s="12" t="s">
        <v>35</v>
      </c>
      <c r="R44" s="12" t="s">
        <v>36</v>
      </c>
      <c r="S44" s="12">
        <v>68</v>
      </c>
      <c r="T44" s="12">
        <v>53</v>
      </c>
      <c r="U44" s="12">
        <v>90</v>
      </c>
      <c r="V44" s="12">
        <v>5</v>
      </c>
      <c r="W44" s="12">
        <v>18</v>
      </c>
      <c r="X44" s="12">
        <v>0</v>
      </c>
      <c r="Y44" s="12">
        <f t="shared" si="7"/>
        <v>113</v>
      </c>
      <c r="Z44" s="12">
        <f t="shared" si="8"/>
        <v>113</v>
      </c>
      <c r="AA44" s="12">
        <f t="shared" si="13"/>
        <v>57.5</v>
      </c>
      <c r="AB44" s="13">
        <f t="shared" si="9"/>
        <v>79.646017699115049</v>
      </c>
      <c r="AC44" s="13">
        <f t="shared" si="10"/>
        <v>79.646017699115049</v>
      </c>
      <c r="AD44" s="13">
        <f t="shared" si="11"/>
        <v>74.380165289256198</v>
      </c>
      <c r="AE44" s="9">
        <v>40501</v>
      </c>
      <c r="AF44" s="9">
        <v>40478</v>
      </c>
      <c r="AG44" s="12">
        <v>2010</v>
      </c>
      <c r="AH44" s="13">
        <v>51.939726027397263</v>
      </c>
      <c r="AI44" s="9">
        <v>42683</v>
      </c>
      <c r="AJ44" s="9">
        <v>42683</v>
      </c>
      <c r="AK44" s="12">
        <v>2016</v>
      </c>
      <c r="AL44" s="24">
        <v>57.917808219178085</v>
      </c>
      <c r="AM44" s="13">
        <f t="shared" si="12"/>
        <v>5.978082191780822</v>
      </c>
      <c r="AN44" s="24">
        <v>6</v>
      </c>
      <c r="AO44" s="46" t="s">
        <v>146</v>
      </c>
    </row>
    <row r="45" spans="1:41" s="36" customFormat="1" ht="15" thickBot="1" x14ac:dyDescent="0.4">
      <c r="A45" s="41" t="s">
        <v>14</v>
      </c>
      <c r="B45" s="43" t="s">
        <v>86</v>
      </c>
      <c r="C45" s="12" t="s">
        <v>15</v>
      </c>
      <c r="D45" s="12" t="s">
        <v>16</v>
      </c>
      <c r="E45" s="12">
        <v>1960</v>
      </c>
      <c r="F45" s="12" t="s">
        <v>33</v>
      </c>
      <c r="G45" s="12" t="s">
        <v>25</v>
      </c>
      <c r="H45" s="12" t="s">
        <v>17</v>
      </c>
      <c r="I45" s="12">
        <v>19</v>
      </c>
      <c r="J45" s="12">
        <v>66</v>
      </c>
      <c r="K45" s="12">
        <v>4114</v>
      </c>
      <c r="L45" s="9">
        <v>40493</v>
      </c>
      <c r="M45" s="12" t="s">
        <v>10</v>
      </c>
      <c r="N45" s="12" t="s">
        <v>18</v>
      </c>
      <c r="O45" s="12">
        <v>1</v>
      </c>
      <c r="P45" s="12">
        <v>121</v>
      </c>
      <c r="Q45" s="12" t="s">
        <v>35</v>
      </c>
      <c r="R45" s="12" t="s">
        <v>36</v>
      </c>
      <c r="S45" s="12">
        <v>68</v>
      </c>
      <c r="T45" s="12">
        <v>53</v>
      </c>
      <c r="U45" s="12">
        <v>84</v>
      </c>
      <c r="V45" s="12">
        <v>13</v>
      </c>
      <c r="W45" s="12">
        <v>10</v>
      </c>
      <c r="X45" s="12">
        <v>0</v>
      </c>
      <c r="Y45" s="12">
        <f t="shared" si="7"/>
        <v>107</v>
      </c>
      <c r="Z45" s="12">
        <f t="shared" si="8"/>
        <v>107</v>
      </c>
      <c r="AA45" s="12">
        <f t="shared" si="13"/>
        <v>54.5</v>
      </c>
      <c r="AB45" s="13">
        <f t="shared" si="9"/>
        <v>78.504672897196258</v>
      </c>
      <c r="AC45" s="13">
        <f t="shared" si="10"/>
        <v>78.504672897196258</v>
      </c>
      <c r="AD45" s="13">
        <f t="shared" si="11"/>
        <v>69.421487603305792</v>
      </c>
      <c r="AE45" s="9">
        <v>40501</v>
      </c>
      <c r="AF45" s="9">
        <v>40493</v>
      </c>
      <c r="AG45" s="12">
        <v>2010</v>
      </c>
      <c r="AH45" s="13">
        <v>50.558904109589044</v>
      </c>
      <c r="AI45" s="9">
        <v>42693</v>
      </c>
      <c r="AJ45" s="9">
        <v>42693</v>
      </c>
      <c r="AK45" s="12">
        <v>2016</v>
      </c>
      <c r="AL45" s="24">
        <v>56.564383561643837</v>
      </c>
      <c r="AM45" s="13">
        <f t="shared" si="12"/>
        <v>6.0054794520547947</v>
      </c>
      <c r="AN45" s="24">
        <v>6</v>
      </c>
      <c r="AO45" s="46" t="s">
        <v>145</v>
      </c>
    </row>
    <row r="46" spans="1:41" s="36" customFormat="1" ht="15" thickBot="1" x14ac:dyDescent="0.4">
      <c r="A46" s="41" t="s">
        <v>14</v>
      </c>
      <c r="B46" s="43" t="s">
        <v>87</v>
      </c>
      <c r="C46" s="12" t="s">
        <v>15</v>
      </c>
      <c r="D46" s="12" t="s">
        <v>16</v>
      </c>
      <c r="E46" s="12">
        <v>1945</v>
      </c>
      <c r="F46" s="12" t="s">
        <v>33</v>
      </c>
      <c r="G46" s="12" t="s">
        <v>33</v>
      </c>
      <c r="H46" s="12" t="s">
        <v>17</v>
      </c>
      <c r="I46" s="12">
        <v>19</v>
      </c>
      <c r="J46" s="12">
        <v>70</v>
      </c>
      <c r="K46" s="12">
        <v>4372</v>
      </c>
      <c r="L46" s="9">
        <v>40562</v>
      </c>
      <c r="M46" s="12" t="s">
        <v>10</v>
      </c>
      <c r="N46" s="12" t="s">
        <v>18</v>
      </c>
      <c r="O46" s="12">
        <v>1</v>
      </c>
      <c r="P46" s="12">
        <v>121</v>
      </c>
      <c r="Q46" s="12" t="s">
        <v>35</v>
      </c>
      <c r="R46" s="12" t="s">
        <v>36</v>
      </c>
      <c r="S46" s="12">
        <v>68</v>
      </c>
      <c r="T46" s="12">
        <v>53</v>
      </c>
      <c r="U46" s="12">
        <v>97</v>
      </c>
      <c r="V46" s="12">
        <v>7</v>
      </c>
      <c r="W46" s="12">
        <v>3</v>
      </c>
      <c r="X46" s="12">
        <v>0</v>
      </c>
      <c r="Y46" s="12">
        <f t="shared" si="7"/>
        <v>107</v>
      </c>
      <c r="Z46" s="12">
        <f t="shared" si="8"/>
        <v>107</v>
      </c>
      <c r="AA46" s="12">
        <f t="shared" si="13"/>
        <v>54.5</v>
      </c>
      <c r="AB46" s="13">
        <f t="shared" si="9"/>
        <v>90.654205607476641</v>
      </c>
      <c r="AC46" s="13">
        <f t="shared" si="10"/>
        <v>90.654205607476641</v>
      </c>
      <c r="AD46" s="13">
        <f t="shared" si="11"/>
        <v>80.165289256198349</v>
      </c>
      <c r="AE46" s="9">
        <v>40657</v>
      </c>
      <c r="AF46" s="9">
        <v>40562</v>
      </c>
      <c r="AG46" s="12">
        <v>2011</v>
      </c>
      <c r="AH46" s="13">
        <v>66.043835616438358</v>
      </c>
      <c r="AI46" s="9">
        <v>42848</v>
      </c>
      <c r="AJ46" s="9">
        <v>42864</v>
      </c>
      <c r="AK46" s="12">
        <v>2017</v>
      </c>
      <c r="AL46" s="24">
        <v>72.090410958904116</v>
      </c>
      <c r="AM46" s="13">
        <f t="shared" si="12"/>
        <v>6.0465753424657533</v>
      </c>
      <c r="AN46" s="24">
        <v>6</v>
      </c>
      <c r="AO46" s="46" t="s">
        <v>146</v>
      </c>
    </row>
    <row r="47" spans="1:41" s="36" customFormat="1" ht="15" thickBot="1" x14ac:dyDescent="0.4">
      <c r="A47" s="41" t="s">
        <v>14</v>
      </c>
      <c r="B47" s="43" t="s">
        <v>88</v>
      </c>
      <c r="C47" s="12"/>
      <c r="D47" s="12" t="s">
        <v>21</v>
      </c>
      <c r="E47" s="12">
        <v>1970</v>
      </c>
      <c r="F47" s="12" t="s">
        <v>33</v>
      </c>
      <c r="G47" s="12" t="s">
        <v>25</v>
      </c>
      <c r="H47" s="12" t="s">
        <v>17</v>
      </c>
      <c r="I47" s="12">
        <v>19</v>
      </c>
      <c r="J47" s="12">
        <v>72</v>
      </c>
      <c r="K47" s="12">
        <v>4504</v>
      </c>
      <c r="L47" s="9">
        <v>40583</v>
      </c>
      <c r="M47" s="12" t="s">
        <v>10</v>
      </c>
      <c r="N47" s="12" t="s">
        <v>18</v>
      </c>
      <c r="O47" s="12">
        <v>1</v>
      </c>
      <c r="P47" s="12">
        <v>121</v>
      </c>
      <c r="Q47" s="12" t="s">
        <v>35</v>
      </c>
      <c r="R47" s="12" t="s">
        <v>36</v>
      </c>
      <c r="S47" s="12">
        <v>68</v>
      </c>
      <c r="T47" s="12">
        <v>53</v>
      </c>
      <c r="U47" s="12">
        <v>88</v>
      </c>
      <c r="V47" s="12">
        <v>10</v>
      </c>
      <c r="W47" s="12">
        <v>8</v>
      </c>
      <c r="X47" s="12">
        <v>0</v>
      </c>
      <c r="Y47" s="12">
        <f t="shared" si="7"/>
        <v>106</v>
      </c>
      <c r="Z47" s="12">
        <f t="shared" si="8"/>
        <v>106</v>
      </c>
      <c r="AA47" s="12">
        <f t="shared" si="13"/>
        <v>54</v>
      </c>
      <c r="AB47" s="13">
        <f t="shared" si="9"/>
        <v>83.018867924528308</v>
      </c>
      <c r="AC47" s="13">
        <f t="shared" si="10"/>
        <v>83.018867924528308</v>
      </c>
      <c r="AD47" s="13">
        <f t="shared" si="11"/>
        <v>72.727272727272734</v>
      </c>
      <c r="AE47" s="9">
        <v>40702</v>
      </c>
      <c r="AF47" s="9">
        <v>40583</v>
      </c>
      <c r="AG47" s="12">
        <v>2011</v>
      </c>
      <c r="AH47" s="13">
        <v>40.964383561643835</v>
      </c>
      <c r="AI47" s="9">
        <v>42893</v>
      </c>
      <c r="AJ47" s="9">
        <v>42900</v>
      </c>
      <c r="AK47" s="12">
        <v>2017</v>
      </c>
      <c r="AL47" s="24">
        <v>46.986301369863014</v>
      </c>
      <c r="AM47" s="13">
        <f t="shared" si="12"/>
        <v>6.021917808219178</v>
      </c>
      <c r="AN47" s="24">
        <v>6</v>
      </c>
      <c r="AO47" s="46" t="s">
        <v>145</v>
      </c>
    </row>
    <row r="48" spans="1:41" s="36" customFormat="1" ht="15" thickBot="1" x14ac:dyDescent="0.4">
      <c r="A48" s="41" t="s">
        <v>14</v>
      </c>
      <c r="B48" s="43" t="s">
        <v>89</v>
      </c>
      <c r="C48" s="12"/>
      <c r="D48" s="12" t="s">
        <v>16</v>
      </c>
      <c r="E48" s="12">
        <v>1939</v>
      </c>
      <c r="F48" s="12" t="s">
        <v>33</v>
      </c>
      <c r="G48" s="12" t="s">
        <v>25</v>
      </c>
      <c r="H48" s="12" t="s">
        <v>17</v>
      </c>
      <c r="I48" s="12">
        <v>20</v>
      </c>
      <c r="J48" s="12">
        <v>5</v>
      </c>
      <c r="K48" s="12">
        <v>244</v>
      </c>
      <c r="L48" s="9">
        <v>40667</v>
      </c>
      <c r="M48" s="12" t="s">
        <v>10</v>
      </c>
      <c r="N48" s="12" t="s">
        <v>22</v>
      </c>
      <c r="O48" s="12">
        <v>1</v>
      </c>
      <c r="P48" s="12">
        <v>121</v>
      </c>
      <c r="Q48" s="12" t="s">
        <v>22</v>
      </c>
      <c r="R48" s="12" t="s">
        <v>40</v>
      </c>
      <c r="S48" s="12">
        <v>62</v>
      </c>
      <c r="T48" s="12">
        <v>59</v>
      </c>
      <c r="U48" s="12">
        <v>104</v>
      </c>
      <c r="V48" s="12">
        <v>7</v>
      </c>
      <c r="W48" s="12">
        <v>1</v>
      </c>
      <c r="X48" s="12">
        <v>0</v>
      </c>
      <c r="Y48" s="12">
        <f t="shared" si="7"/>
        <v>112</v>
      </c>
      <c r="Z48" s="12">
        <f t="shared" si="8"/>
        <v>112</v>
      </c>
      <c r="AA48" s="12">
        <f t="shared" si="13"/>
        <v>57</v>
      </c>
      <c r="AB48" s="13">
        <f t="shared" si="9"/>
        <v>92.857142857142861</v>
      </c>
      <c r="AC48" s="13">
        <f t="shared" si="10"/>
        <v>92.857142857142861</v>
      </c>
      <c r="AD48" s="13">
        <f t="shared" si="11"/>
        <v>85.950413223140501</v>
      </c>
      <c r="AE48" s="9">
        <v>40688</v>
      </c>
      <c r="AF48" s="9">
        <v>40667</v>
      </c>
      <c r="AG48" s="12">
        <v>2011</v>
      </c>
      <c r="AH48" s="13">
        <v>71.657534246575338</v>
      </c>
      <c r="AI48" s="9">
        <v>42879</v>
      </c>
      <c r="AJ48" s="9">
        <v>42879</v>
      </c>
      <c r="AK48" s="12">
        <v>2017</v>
      </c>
      <c r="AL48" s="24">
        <v>77.660273972602738</v>
      </c>
      <c r="AM48" s="13">
        <f t="shared" si="12"/>
        <v>6.0027397260273974</v>
      </c>
      <c r="AN48" s="24">
        <v>6</v>
      </c>
      <c r="AO48" s="46" t="s">
        <v>146</v>
      </c>
    </row>
    <row r="49" spans="1:41" s="36" customFormat="1" ht="15" thickBot="1" x14ac:dyDescent="0.4">
      <c r="A49" s="41" t="s">
        <v>14</v>
      </c>
      <c r="B49" s="43" t="s">
        <v>90</v>
      </c>
      <c r="C49" s="12"/>
      <c r="D49" s="12" t="s">
        <v>21</v>
      </c>
      <c r="E49" s="12">
        <v>1956</v>
      </c>
      <c r="F49" s="12" t="s">
        <v>33</v>
      </c>
      <c r="G49" s="12" t="s">
        <v>20</v>
      </c>
      <c r="H49" s="12" t="s">
        <v>17</v>
      </c>
      <c r="I49" s="12">
        <v>20</v>
      </c>
      <c r="J49" s="12">
        <v>11</v>
      </c>
      <c r="K49" s="12">
        <v>745</v>
      </c>
      <c r="L49" s="9">
        <v>40779</v>
      </c>
      <c r="M49" s="12" t="s">
        <v>10</v>
      </c>
      <c r="N49" s="12" t="s">
        <v>22</v>
      </c>
      <c r="O49" s="12">
        <v>1</v>
      </c>
      <c r="P49" s="12">
        <v>121</v>
      </c>
      <c r="Q49" s="12" t="s">
        <v>22</v>
      </c>
      <c r="R49" s="12" t="s">
        <v>40</v>
      </c>
      <c r="S49" s="12">
        <v>62</v>
      </c>
      <c r="T49" s="12">
        <v>59</v>
      </c>
      <c r="U49" s="12">
        <v>104</v>
      </c>
      <c r="V49" s="12">
        <v>7</v>
      </c>
      <c r="W49" s="12">
        <v>3</v>
      </c>
      <c r="X49" s="12">
        <v>0</v>
      </c>
      <c r="Y49" s="12">
        <f t="shared" si="7"/>
        <v>114</v>
      </c>
      <c r="Z49" s="12">
        <f t="shared" si="8"/>
        <v>114</v>
      </c>
      <c r="AA49" s="12">
        <f t="shared" si="13"/>
        <v>58</v>
      </c>
      <c r="AB49" s="13">
        <f t="shared" si="9"/>
        <v>91.228070175438589</v>
      </c>
      <c r="AC49" s="13">
        <f t="shared" si="10"/>
        <v>91.228070175438589</v>
      </c>
      <c r="AD49" s="13">
        <f t="shared" si="11"/>
        <v>85.950413223140501</v>
      </c>
      <c r="AE49" s="9">
        <v>40871</v>
      </c>
      <c r="AF49" s="9">
        <v>40779</v>
      </c>
      <c r="AG49" s="12">
        <v>2011</v>
      </c>
      <c r="AH49" s="13">
        <v>55.435616438356163</v>
      </c>
      <c r="AI49" s="9">
        <v>43062</v>
      </c>
      <c r="AJ49" s="9">
        <v>43075</v>
      </c>
      <c r="AK49" s="12">
        <v>2017</v>
      </c>
      <c r="AL49" s="24">
        <v>61.473972602739728</v>
      </c>
      <c r="AM49" s="13">
        <f t="shared" si="12"/>
        <v>6.0383561643835613</v>
      </c>
      <c r="AN49" s="24">
        <v>6</v>
      </c>
      <c r="AO49" s="46" t="s">
        <v>145</v>
      </c>
    </row>
    <row r="50" spans="1:41" s="36" customFormat="1" ht="15" thickBot="1" x14ac:dyDescent="0.4">
      <c r="A50" s="41" t="s">
        <v>14</v>
      </c>
      <c r="B50" s="43" t="s">
        <v>91</v>
      </c>
      <c r="C50" s="12"/>
      <c r="D50" s="12" t="s">
        <v>16</v>
      </c>
      <c r="E50" s="12">
        <v>1953</v>
      </c>
      <c r="F50" s="12" t="s">
        <v>20</v>
      </c>
      <c r="G50" s="12" t="s">
        <v>20</v>
      </c>
      <c r="H50" s="12" t="s">
        <v>17</v>
      </c>
      <c r="I50" s="12">
        <v>20</v>
      </c>
      <c r="J50" s="12">
        <v>31</v>
      </c>
      <c r="K50" s="12">
        <v>2377</v>
      </c>
      <c r="L50" s="9">
        <v>41038</v>
      </c>
      <c r="M50" s="12" t="s">
        <v>10</v>
      </c>
      <c r="N50" s="12" t="s">
        <v>22</v>
      </c>
      <c r="O50" s="12">
        <v>1</v>
      </c>
      <c r="P50" s="12">
        <v>121</v>
      </c>
      <c r="Q50" s="12" t="s">
        <v>22</v>
      </c>
      <c r="R50" s="12" t="s">
        <v>40</v>
      </c>
      <c r="S50" s="12">
        <v>62</v>
      </c>
      <c r="T50" s="12">
        <v>59</v>
      </c>
      <c r="U50" s="12">
        <v>83</v>
      </c>
      <c r="V50" s="12">
        <v>24</v>
      </c>
      <c r="W50" s="12">
        <v>9</v>
      </c>
      <c r="X50" s="12">
        <v>0</v>
      </c>
      <c r="Y50" s="12">
        <f t="shared" si="7"/>
        <v>116</v>
      </c>
      <c r="Z50" s="12">
        <f t="shared" si="8"/>
        <v>116</v>
      </c>
      <c r="AA50" s="12">
        <f t="shared" si="13"/>
        <v>59</v>
      </c>
      <c r="AB50" s="13">
        <f t="shared" si="9"/>
        <v>71.551724137931032</v>
      </c>
      <c r="AC50" s="13">
        <f t="shared" si="10"/>
        <v>71.551724137931032</v>
      </c>
      <c r="AD50" s="13">
        <f t="shared" si="11"/>
        <v>68.59504132231406</v>
      </c>
      <c r="AE50" s="9">
        <v>41102</v>
      </c>
      <c r="AF50" s="9">
        <v>41038</v>
      </c>
      <c r="AG50" s="12">
        <v>2012</v>
      </c>
      <c r="AH50" s="13">
        <v>59.526027397260272</v>
      </c>
      <c r="AI50" s="9">
        <v>43292</v>
      </c>
      <c r="AJ50" s="9">
        <v>42431</v>
      </c>
      <c r="AK50" s="12">
        <v>2016</v>
      </c>
      <c r="AL50" s="24">
        <v>63.167123287671231</v>
      </c>
      <c r="AM50" s="13">
        <f t="shared" si="12"/>
        <v>3.6410958904109587</v>
      </c>
      <c r="AN50" s="24">
        <v>6</v>
      </c>
      <c r="AO50" s="46" t="s">
        <v>146</v>
      </c>
    </row>
    <row r="51" spans="1:41" s="36" customFormat="1" ht="15" thickBot="1" x14ac:dyDescent="0.4">
      <c r="A51" s="41" t="s">
        <v>14</v>
      </c>
      <c r="B51" s="43" t="s">
        <v>92</v>
      </c>
      <c r="C51" s="12"/>
      <c r="D51" s="12" t="s">
        <v>16</v>
      </c>
      <c r="E51" s="12">
        <v>1950</v>
      </c>
      <c r="F51" s="12" t="s">
        <v>34</v>
      </c>
      <c r="G51" s="12" t="s">
        <v>20</v>
      </c>
      <c r="H51" s="12" t="s">
        <v>12</v>
      </c>
      <c r="I51" s="12">
        <v>20</v>
      </c>
      <c r="J51" s="12">
        <v>31</v>
      </c>
      <c r="K51" s="12">
        <v>2377</v>
      </c>
      <c r="L51" s="9">
        <v>41038</v>
      </c>
      <c r="M51" s="12" t="s">
        <v>27</v>
      </c>
      <c r="N51" s="12" t="s">
        <v>12</v>
      </c>
      <c r="O51" s="12">
        <v>1</v>
      </c>
      <c r="P51" s="12">
        <v>121</v>
      </c>
      <c r="Q51" s="12" t="s">
        <v>22</v>
      </c>
      <c r="R51" s="12" t="s">
        <v>40</v>
      </c>
      <c r="S51" s="12">
        <v>62</v>
      </c>
      <c r="T51" s="12">
        <v>59</v>
      </c>
      <c r="U51" s="12">
        <v>100</v>
      </c>
      <c r="V51" s="12">
        <v>9</v>
      </c>
      <c r="W51" s="12">
        <v>7</v>
      </c>
      <c r="X51" s="12">
        <v>0</v>
      </c>
      <c r="Y51" s="12">
        <f t="shared" si="7"/>
        <v>116</v>
      </c>
      <c r="Z51" s="12">
        <f t="shared" si="8"/>
        <v>116</v>
      </c>
      <c r="AA51" s="12">
        <f t="shared" si="13"/>
        <v>59</v>
      </c>
      <c r="AB51" s="13">
        <f t="shared" si="9"/>
        <v>86.206896551724128</v>
      </c>
      <c r="AC51" s="13">
        <f t="shared" si="10"/>
        <v>86.206896551724128</v>
      </c>
      <c r="AD51" s="13">
        <f t="shared" si="11"/>
        <v>82.644628099173559</v>
      </c>
      <c r="AE51" s="9">
        <v>41038</v>
      </c>
      <c r="AF51" s="9">
        <v>41038</v>
      </c>
      <c r="AG51" s="12">
        <v>2012</v>
      </c>
      <c r="AH51" s="13">
        <v>61.591780821917808</v>
      </c>
      <c r="AI51" s="9">
        <v>43228</v>
      </c>
      <c r="AJ51" s="9">
        <v>42429</v>
      </c>
      <c r="AK51" s="12">
        <v>2016</v>
      </c>
      <c r="AL51" s="24">
        <v>65.402739726027391</v>
      </c>
      <c r="AM51" s="13">
        <f t="shared" si="12"/>
        <v>3.8109589041095893</v>
      </c>
      <c r="AN51" s="24">
        <v>6</v>
      </c>
      <c r="AO51" s="46" t="s">
        <v>146</v>
      </c>
    </row>
    <row r="52" spans="1:41" s="36" customFormat="1" ht="15" thickBot="1" x14ac:dyDescent="0.4">
      <c r="A52" s="41" t="s">
        <v>14</v>
      </c>
      <c r="B52" s="43" t="s">
        <v>93</v>
      </c>
      <c r="C52" s="12" t="s">
        <v>23</v>
      </c>
      <c r="D52" s="12" t="s">
        <v>21</v>
      </c>
      <c r="E52" s="12">
        <v>1959</v>
      </c>
      <c r="F52" s="12" t="s">
        <v>33</v>
      </c>
      <c r="G52" s="12" t="s">
        <v>32</v>
      </c>
      <c r="H52" s="12" t="s">
        <v>17</v>
      </c>
      <c r="I52" s="12">
        <v>20</v>
      </c>
      <c r="J52" s="12">
        <v>31</v>
      </c>
      <c r="K52" s="12">
        <v>2377</v>
      </c>
      <c r="L52" s="9">
        <v>41038</v>
      </c>
      <c r="M52" s="12" t="s">
        <v>10</v>
      </c>
      <c r="N52" s="12" t="s">
        <v>22</v>
      </c>
      <c r="O52" s="12">
        <v>1</v>
      </c>
      <c r="P52" s="12">
        <v>121</v>
      </c>
      <c r="Q52" s="12" t="s">
        <v>22</v>
      </c>
      <c r="R52" s="12" t="s">
        <v>40</v>
      </c>
      <c r="S52" s="12">
        <v>62</v>
      </c>
      <c r="T52" s="12">
        <v>59</v>
      </c>
      <c r="U52" s="12">
        <v>112</v>
      </c>
      <c r="V52" s="12">
        <v>2</v>
      </c>
      <c r="W52" s="12">
        <v>2</v>
      </c>
      <c r="X52" s="12">
        <v>0</v>
      </c>
      <c r="Y52" s="12">
        <f t="shared" si="7"/>
        <v>116</v>
      </c>
      <c r="Z52" s="12">
        <f t="shared" si="8"/>
        <v>116</v>
      </c>
      <c r="AA52" s="12">
        <f t="shared" si="13"/>
        <v>59</v>
      </c>
      <c r="AB52" s="13">
        <f t="shared" si="9"/>
        <v>96.551724137931032</v>
      </c>
      <c r="AC52" s="13">
        <f t="shared" si="10"/>
        <v>96.551724137931032</v>
      </c>
      <c r="AD52" s="13">
        <f t="shared" si="11"/>
        <v>92.561983471074385</v>
      </c>
      <c r="AE52" s="9">
        <v>41038</v>
      </c>
      <c r="AF52" s="9">
        <v>41038</v>
      </c>
      <c r="AG52" s="12">
        <v>2012</v>
      </c>
      <c r="AH52" s="13">
        <v>52.893150684931506</v>
      </c>
      <c r="AI52" s="9">
        <v>43228</v>
      </c>
      <c r="AJ52" s="9">
        <v>43228</v>
      </c>
      <c r="AK52" s="12">
        <v>2018</v>
      </c>
      <c r="AL52" s="24">
        <v>58.893150684931506</v>
      </c>
      <c r="AM52" s="13">
        <f t="shared" si="12"/>
        <v>6</v>
      </c>
      <c r="AN52" s="24">
        <v>6</v>
      </c>
      <c r="AO52" s="46" t="s">
        <v>145</v>
      </c>
    </row>
    <row r="53" spans="1:41" s="36" customFormat="1" ht="15" thickBot="1" x14ac:dyDescent="0.4">
      <c r="A53" s="41" t="s">
        <v>14</v>
      </c>
      <c r="B53" s="43" t="s">
        <v>94</v>
      </c>
      <c r="C53" s="12" t="s">
        <v>23</v>
      </c>
      <c r="D53" s="12" t="s">
        <v>16</v>
      </c>
      <c r="E53" s="12">
        <v>1970</v>
      </c>
      <c r="F53" s="12" t="s">
        <v>33</v>
      </c>
      <c r="G53" s="12" t="s">
        <v>32</v>
      </c>
      <c r="H53" s="12" t="s">
        <v>24</v>
      </c>
      <c r="I53" s="12">
        <v>20</v>
      </c>
      <c r="J53" s="12">
        <v>44</v>
      </c>
      <c r="K53" s="12">
        <v>3326</v>
      </c>
      <c r="L53" s="9">
        <v>41220</v>
      </c>
      <c r="M53" s="12" t="s">
        <v>10</v>
      </c>
      <c r="N53" s="12" t="s">
        <v>22</v>
      </c>
      <c r="O53" s="12">
        <v>1</v>
      </c>
      <c r="P53" s="12">
        <v>121</v>
      </c>
      <c r="Q53" s="12" t="s">
        <v>22</v>
      </c>
      <c r="R53" s="12" t="s">
        <v>40</v>
      </c>
      <c r="S53" s="12">
        <v>62</v>
      </c>
      <c r="T53" s="12">
        <v>59</v>
      </c>
      <c r="U53" s="12">
        <v>109</v>
      </c>
      <c r="V53" s="12">
        <v>4</v>
      </c>
      <c r="W53" s="12">
        <v>4</v>
      </c>
      <c r="X53" s="12">
        <v>0</v>
      </c>
      <c r="Y53" s="12">
        <f t="shared" si="7"/>
        <v>117</v>
      </c>
      <c r="Z53" s="12">
        <f t="shared" si="8"/>
        <v>117</v>
      </c>
      <c r="AA53" s="12">
        <f t="shared" si="13"/>
        <v>59.5</v>
      </c>
      <c r="AB53" s="13">
        <f t="shared" si="9"/>
        <v>93.162393162393158</v>
      </c>
      <c r="AC53" s="13">
        <f t="shared" si="10"/>
        <v>93.162393162393158</v>
      </c>
      <c r="AD53" s="13">
        <f t="shared" si="11"/>
        <v>90.082644628099175</v>
      </c>
      <c r="AE53" s="9">
        <v>41220</v>
      </c>
      <c r="AF53" s="9">
        <v>41220</v>
      </c>
      <c r="AG53" s="12">
        <v>2012</v>
      </c>
      <c r="AH53" s="13">
        <v>42.506849315068493</v>
      </c>
      <c r="AI53" s="9">
        <v>43410</v>
      </c>
      <c r="AJ53" s="9">
        <v>42301</v>
      </c>
      <c r="AK53" s="12">
        <v>2015</v>
      </c>
      <c r="AL53" s="24">
        <v>45.468493150684928</v>
      </c>
      <c r="AM53" s="13">
        <f t="shared" si="12"/>
        <v>2.9616438356164383</v>
      </c>
      <c r="AN53" s="24">
        <v>6</v>
      </c>
      <c r="AO53" s="46" t="s">
        <v>145</v>
      </c>
    </row>
    <row r="54" spans="1:41" s="36" customFormat="1" ht="15" thickBot="1" x14ac:dyDescent="0.4">
      <c r="A54" s="41" t="s">
        <v>14</v>
      </c>
      <c r="B54" s="43" t="s">
        <v>95</v>
      </c>
      <c r="C54" s="12"/>
      <c r="D54" s="12" t="s">
        <v>21</v>
      </c>
      <c r="E54" s="12">
        <v>1952</v>
      </c>
      <c r="F54" s="12" t="s">
        <v>20</v>
      </c>
      <c r="G54" s="12" t="s">
        <v>20</v>
      </c>
      <c r="H54" s="12" t="s">
        <v>12</v>
      </c>
      <c r="I54" s="12">
        <v>20</v>
      </c>
      <c r="J54" s="12">
        <v>53</v>
      </c>
      <c r="K54" s="12">
        <v>4077</v>
      </c>
      <c r="L54" s="9">
        <v>41332</v>
      </c>
      <c r="M54" s="12" t="s">
        <v>27</v>
      </c>
      <c r="N54" s="12" t="s">
        <v>12</v>
      </c>
      <c r="O54" s="12">
        <v>1</v>
      </c>
      <c r="P54" s="12">
        <v>121</v>
      </c>
      <c r="Q54" s="12" t="s">
        <v>22</v>
      </c>
      <c r="R54" s="12" t="s">
        <v>40</v>
      </c>
      <c r="S54" s="12">
        <v>62</v>
      </c>
      <c r="T54" s="12">
        <v>59</v>
      </c>
      <c r="U54" s="12">
        <v>99</v>
      </c>
      <c r="V54" s="12">
        <v>10</v>
      </c>
      <c r="W54" s="12">
        <v>6</v>
      </c>
      <c r="X54" s="12">
        <v>0</v>
      </c>
      <c r="Y54" s="12">
        <f t="shared" si="7"/>
        <v>115</v>
      </c>
      <c r="Z54" s="12">
        <f t="shared" si="8"/>
        <v>115</v>
      </c>
      <c r="AA54" s="12">
        <f t="shared" si="13"/>
        <v>58.5</v>
      </c>
      <c r="AB54" s="13">
        <f t="shared" si="9"/>
        <v>86.08695652173914</v>
      </c>
      <c r="AC54" s="13">
        <f t="shared" si="10"/>
        <v>86.08695652173914</v>
      </c>
      <c r="AD54" s="13">
        <f t="shared" si="11"/>
        <v>81.818181818181827</v>
      </c>
      <c r="AE54" s="9">
        <v>41332</v>
      </c>
      <c r="AF54" s="9">
        <v>41332</v>
      </c>
      <c r="AG54" s="12">
        <v>2013</v>
      </c>
      <c r="AH54" s="13">
        <v>60.841095890410962</v>
      </c>
      <c r="AI54" s="9">
        <v>43522</v>
      </c>
      <c r="AJ54" s="9">
        <v>43070</v>
      </c>
      <c r="AK54" s="12">
        <v>2017</v>
      </c>
      <c r="AL54" s="24">
        <v>65.602739726027394</v>
      </c>
      <c r="AM54" s="13">
        <f t="shared" si="12"/>
        <v>4.7616438356164386</v>
      </c>
      <c r="AN54" s="24">
        <v>6</v>
      </c>
      <c r="AO54" s="46" t="s">
        <v>146</v>
      </c>
    </row>
    <row r="55" spans="1:41" s="36" customFormat="1" ht="15" thickBot="1" x14ac:dyDescent="0.4">
      <c r="A55" s="41" t="s">
        <v>14</v>
      </c>
      <c r="B55" s="43" t="s">
        <v>96</v>
      </c>
      <c r="C55" s="12" t="s">
        <v>15</v>
      </c>
      <c r="D55" s="12" t="s">
        <v>21</v>
      </c>
      <c r="E55" s="12">
        <v>1970</v>
      </c>
      <c r="F55" s="12" t="s">
        <v>20</v>
      </c>
      <c r="G55" s="12" t="s">
        <v>20</v>
      </c>
      <c r="H55" s="12" t="s">
        <v>24</v>
      </c>
      <c r="I55" s="12">
        <v>20</v>
      </c>
      <c r="J55" s="12">
        <v>74</v>
      </c>
      <c r="K55" s="12">
        <v>5532</v>
      </c>
      <c r="L55" s="9">
        <v>41605</v>
      </c>
      <c r="M55" s="12" t="s">
        <v>10</v>
      </c>
      <c r="N55" s="12" t="s">
        <v>22</v>
      </c>
      <c r="O55" s="12">
        <v>1</v>
      </c>
      <c r="P55" s="12">
        <v>121</v>
      </c>
      <c r="Q55" s="12" t="s">
        <v>22</v>
      </c>
      <c r="R55" s="12" t="s">
        <v>40</v>
      </c>
      <c r="S55" s="12">
        <v>62</v>
      </c>
      <c r="T55" s="12">
        <v>59</v>
      </c>
      <c r="U55" s="12">
        <v>108</v>
      </c>
      <c r="V55" s="12">
        <v>9</v>
      </c>
      <c r="W55" s="12">
        <v>2</v>
      </c>
      <c r="X55" s="12">
        <v>0</v>
      </c>
      <c r="Y55" s="12">
        <f t="shared" si="7"/>
        <v>119</v>
      </c>
      <c r="Z55" s="12">
        <f t="shared" si="8"/>
        <v>119</v>
      </c>
      <c r="AA55" s="12">
        <f t="shared" si="13"/>
        <v>60.5</v>
      </c>
      <c r="AB55" s="13">
        <f t="shared" si="9"/>
        <v>90.756302521008408</v>
      </c>
      <c r="AC55" s="13">
        <f t="shared" si="10"/>
        <v>90.756302521008408</v>
      </c>
      <c r="AD55" s="13">
        <f t="shared" si="11"/>
        <v>89.256198347107443</v>
      </c>
      <c r="AE55" s="9">
        <v>41605</v>
      </c>
      <c r="AF55" s="9">
        <v>41605</v>
      </c>
      <c r="AG55" s="12">
        <v>2013</v>
      </c>
      <c r="AH55" s="13">
        <v>42.942465753424656</v>
      </c>
      <c r="AI55" s="9">
        <v>43795</v>
      </c>
      <c r="AJ55" s="9">
        <v>43795</v>
      </c>
      <c r="AK55" s="12">
        <v>2019</v>
      </c>
      <c r="AL55" s="24">
        <v>48.942465753424656</v>
      </c>
      <c r="AM55" s="13">
        <f t="shared" si="12"/>
        <v>6</v>
      </c>
      <c r="AN55" s="24">
        <v>6</v>
      </c>
      <c r="AO55" s="46" t="s">
        <v>145</v>
      </c>
    </row>
    <row r="56" spans="1:41" s="36" customFormat="1" ht="15" thickBot="1" x14ac:dyDescent="0.4">
      <c r="A56" s="41" t="s">
        <v>14</v>
      </c>
      <c r="B56" s="43" t="s">
        <v>97</v>
      </c>
      <c r="C56" s="12" t="s">
        <v>15</v>
      </c>
      <c r="D56" s="12" t="s">
        <v>16</v>
      </c>
      <c r="E56" s="12" t="s">
        <v>12</v>
      </c>
      <c r="F56" s="12" t="s">
        <v>33</v>
      </c>
      <c r="G56" s="12" t="s">
        <v>12</v>
      </c>
      <c r="H56" s="12" t="s">
        <v>17</v>
      </c>
      <c r="I56" s="12">
        <v>20</v>
      </c>
      <c r="J56" s="12">
        <v>74</v>
      </c>
      <c r="K56" s="12">
        <v>5532</v>
      </c>
      <c r="L56" s="9">
        <v>41605</v>
      </c>
      <c r="M56" s="12" t="s">
        <v>10</v>
      </c>
      <c r="N56" s="12" t="s">
        <v>22</v>
      </c>
      <c r="O56" s="12">
        <v>1</v>
      </c>
      <c r="P56" s="12">
        <v>121</v>
      </c>
      <c r="Q56" s="12" t="s">
        <v>22</v>
      </c>
      <c r="R56" s="12" t="s">
        <v>40</v>
      </c>
      <c r="S56" s="12">
        <v>62</v>
      </c>
      <c r="T56" s="12">
        <v>59</v>
      </c>
      <c r="U56" s="12">
        <v>115</v>
      </c>
      <c r="V56" s="12">
        <v>1</v>
      </c>
      <c r="W56" s="12">
        <v>3</v>
      </c>
      <c r="X56" s="12">
        <v>0</v>
      </c>
      <c r="Y56" s="12">
        <f t="shared" si="7"/>
        <v>119</v>
      </c>
      <c r="Z56" s="12">
        <f t="shared" si="8"/>
        <v>119</v>
      </c>
      <c r="AA56" s="12">
        <f t="shared" si="13"/>
        <v>60.5</v>
      </c>
      <c r="AB56" s="13">
        <f t="shared" si="9"/>
        <v>96.638655462184872</v>
      </c>
      <c r="AC56" s="13">
        <f t="shared" si="10"/>
        <v>96.638655462184872</v>
      </c>
      <c r="AD56" s="13">
        <f t="shared" si="11"/>
        <v>95.041322314049594</v>
      </c>
      <c r="AE56" s="9">
        <v>41609</v>
      </c>
      <c r="AF56" s="9">
        <v>41605</v>
      </c>
      <c r="AG56" s="12">
        <v>2013</v>
      </c>
      <c r="AH56" s="13" t="s">
        <v>12</v>
      </c>
      <c r="AI56" s="9">
        <v>43799</v>
      </c>
      <c r="AJ56" s="9">
        <v>42582</v>
      </c>
      <c r="AK56" s="12">
        <v>2016</v>
      </c>
      <c r="AL56" s="24" t="s">
        <v>12</v>
      </c>
      <c r="AM56" s="13">
        <f t="shared" si="12"/>
        <v>2.6657534246575341</v>
      </c>
      <c r="AN56" s="24">
        <v>6</v>
      </c>
      <c r="AO56" s="46" t="s">
        <v>146</v>
      </c>
    </row>
    <row r="57" spans="1:41" s="36" customFormat="1" ht="15" thickBot="1" x14ac:dyDescent="0.4">
      <c r="A57" s="41" t="s">
        <v>14</v>
      </c>
      <c r="B57" s="43" t="s">
        <v>98</v>
      </c>
      <c r="C57" s="12"/>
      <c r="D57" s="12" t="s">
        <v>16</v>
      </c>
      <c r="E57" s="12">
        <v>1959</v>
      </c>
      <c r="F57" s="12" t="s">
        <v>30</v>
      </c>
      <c r="G57" s="12" t="s">
        <v>20</v>
      </c>
      <c r="H57" s="12" t="s">
        <v>12</v>
      </c>
      <c r="I57" s="12">
        <v>20</v>
      </c>
      <c r="J57" s="12">
        <v>88</v>
      </c>
      <c r="K57" s="12">
        <v>6597</v>
      </c>
      <c r="L57" s="9">
        <v>41794</v>
      </c>
      <c r="M57" s="12" t="s">
        <v>27</v>
      </c>
      <c r="N57" s="12" t="s">
        <v>12</v>
      </c>
      <c r="O57" s="12">
        <v>1</v>
      </c>
      <c r="P57" s="12">
        <v>121</v>
      </c>
      <c r="Q57" s="12" t="s">
        <v>22</v>
      </c>
      <c r="R57" s="12" t="s">
        <v>40</v>
      </c>
      <c r="S57" s="12">
        <v>62</v>
      </c>
      <c r="T57" s="12">
        <v>59</v>
      </c>
      <c r="U57" s="12">
        <v>97</v>
      </c>
      <c r="V57" s="12">
        <v>8</v>
      </c>
      <c r="W57" s="12">
        <v>6</v>
      </c>
      <c r="X57" s="12">
        <v>0</v>
      </c>
      <c r="Y57" s="12">
        <f t="shared" si="7"/>
        <v>111</v>
      </c>
      <c r="Z57" s="12">
        <f t="shared" si="8"/>
        <v>111</v>
      </c>
      <c r="AA57" s="12">
        <f t="shared" si="13"/>
        <v>56.5</v>
      </c>
      <c r="AB57" s="13">
        <f t="shared" si="9"/>
        <v>87.387387387387378</v>
      </c>
      <c r="AC57" s="13">
        <f t="shared" si="10"/>
        <v>87.387387387387378</v>
      </c>
      <c r="AD57" s="13">
        <f t="shared" si="11"/>
        <v>80.165289256198349</v>
      </c>
      <c r="AE57" s="9">
        <v>41794</v>
      </c>
      <c r="AF57" s="9">
        <v>41794</v>
      </c>
      <c r="AG57" s="12">
        <v>2014</v>
      </c>
      <c r="AH57" s="13">
        <v>54.624657534246573</v>
      </c>
      <c r="AI57" s="9">
        <v>43985</v>
      </c>
      <c r="AJ57" s="9">
        <v>43985</v>
      </c>
      <c r="AK57" s="12">
        <v>2020</v>
      </c>
      <c r="AL57" s="24">
        <v>60.627397260273973</v>
      </c>
      <c r="AM57" s="13">
        <f t="shared" si="12"/>
        <v>6.0027397260273974</v>
      </c>
      <c r="AN57" s="24">
        <v>6</v>
      </c>
      <c r="AO57" s="46" t="s">
        <v>145</v>
      </c>
    </row>
    <row r="58" spans="1:41" s="36" customFormat="1" ht="15" thickBot="1" x14ac:dyDescent="0.4">
      <c r="A58" s="41" t="s">
        <v>14</v>
      </c>
      <c r="B58" s="43" t="s">
        <v>99</v>
      </c>
      <c r="C58" s="12"/>
      <c r="D58" s="12" t="s">
        <v>21</v>
      </c>
      <c r="E58" s="12">
        <v>1963</v>
      </c>
      <c r="F58" s="12" t="s">
        <v>20</v>
      </c>
      <c r="G58" s="12" t="s">
        <v>20</v>
      </c>
      <c r="H58" s="12" t="s">
        <v>12</v>
      </c>
      <c r="I58" s="12">
        <v>20</v>
      </c>
      <c r="J58" s="12">
        <v>88</v>
      </c>
      <c r="K58" s="12">
        <v>6597</v>
      </c>
      <c r="L58" s="9">
        <v>41794</v>
      </c>
      <c r="M58" s="12" t="s">
        <v>27</v>
      </c>
      <c r="N58" s="12" t="s">
        <v>12</v>
      </c>
      <c r="O58" s="12">
        <v>1</v>
      </c>
      <c r="P58" s="12">
        <v>121</v>
      </c>
      <c r="Q58" s="12" t="s">
        <v>22</v>
      </c>
      <c r="R58" s="12" t="s">
        <v>40</v>
      </c>
      <c r="S58" s="12">
        <v>62</v>
      </c>
      <c r="T58" s="12">
        <v>59</v>
      </c>
      <c r="U58" s="12">
        <v>100</v>
      </c>
      <c r="V58" s="12">
        <v>9</v>
      </c>
      <c r="W58" s="12">
        <v>2</v>
      </c>
      <c r="X58" s="12">
        <v>0</v>
      </c>
      <c r="Y58" s="12">
        <f t="shared" si="7"/>
        <v>111</v>
      </c>
      <c r="Z58" s="12">
        <f t="shared" si="8"/>
        <v>111</v>
      </c>
      <c r="AA58" s="12">
        <f t="shared" si="13"/>
        <v>56.5</v>
      </c>
      <c r="AB58" s="13">
        <f t="shared" si="9"/>
        <v>90.090090090090087</v>
      </c>
      <c r="AC58" s="13">
        <f t="shared" si="10"/>
        <v>90.090090090090087</v>
      </c>
      <c r="AD58" s="13">
        <f t="shared" si="11"/>
        <v>82.644628099173559</v>
      </c>
      <c r="AE58" s="9">
        <v>41794</v>
      </c>
      <c r="AF58" s="9">
        <v>41794</v>
      </c>
      <c r="AG58" s="12">
        <v>2014</v>
      </c>
      <c r="AH58" s="13">
        <v>51.150684931506852</v>
      </c>
      <c r="AI58" s="9">
        <v>43985</v>
      </c>
      <c r="AJ58" s="9">
        <v>42432</v>
      </c>
      <c r="AK58" s="12">
        <v>2016</v>
      </c>
      <c r="AL58" s="24">
        <v>52.898630136986299</v>
      </c>
      <c r="AM58" s="13">
        <f t="shared" si="12"/>
        <v>1.747945205479452</v>
      </c>
      <c r="AN58" s="24">
        <v>6</v>
      </c>
      <c r="AO58" s="46" t="s">
        <v>145</v>
      </c>
    </row>
    <row r="59" spans="1:41" s="36" customFormat="1" ht="15" thickBot="1" x14ac:dyDescent="0.4">
      <c r="A59" s="41" t="s">
        <v>14</v>
      </c>
      <c r="B59" s="43" t="s">
        <v>100</v>
      </c>
      <c r="C59" s="12"/>
      <c r="D59" s="12" t="s">
        <v>16</v>
      </c>
      <c r="E59" s="12">
        <v>1940</v>
      </c>
      <c r="F59" s="12" t="s">
        <v>33</v>
      </c>
      <c r="G59" s="12" t="s">
        <v>25</v>
      </c>
      <c r="H59" s="12" t="s">
        <v>17</v>
      </c>
      <c r="I59" s="12">
        <v>20</v>
      </c>
      <c r="J59" s="12">
        <v>106</v>
      </c>
      <c r="K59" s="12">
        <v>7967</v>
      </c>
      <c r="L59" s="9">
        <v>42039</v>
      </c>
      <c r="M59" s="12" t="s">
        <v>10</v>
      </c>
      <c r="N59" s="12" t="s">
        <v>22</v>
      </c>
      <c r="O59" s="12">
        <v>1</v>
      </c>
      <c r="P59" s="12">
        <v>121</v>
      </c>
      <c r="Q59" s="12" t="s">
        <v>22</v>
      </c>
      <c r="R59" s="12" t="s">
        <v>40</v>
      </c>
      <c r="S59" s="12">
        <v>62</v>
      </c>
      <c r="T59" s="12">
        <v>59</v>
      </c>
      <c r="U59" s="12">
        <v>93</v>
      </c>
      <c r="V59" s="12">
        <v>13</v>
      </c>
      <c r="W59" s="12">
        <v>1</v>
      </c>
      <c r="X59" s="12">
        <v>0</v>
      </c>
      <c r="Y59" s="12">
        <f t="shared" si="7"/>
        <v>107</v>
      </c>
      <c r="Z59" s="12">
        <f t="shared" si="8"/>
        <v>107</v>
      </c>
      <c r="AA59" s="12">
        <f t="shared" si="13"/>
        <v>54.5</v>
      </c>
      <c r="AB59" s="13">
        <f t="shared" si="9"/>
        <v>86.915887850467286</v>
      </c>
      <c r="AC59" s="13">
        <f t="shared" si="10"/>
        <v>86.915887850467286</v>
      </c>
      <c r="AD59" s="13">
        <f t="shared" si="11"/>
        <v>76.859504132231407</v>
      </c>
      <c r="AE59" s="9">
        <v>42039</v>
      </c>
      <c r="AF59" s="9">
        <v>42039</v>
      </c>
      <c r="AG59" s="12">
        <v>2015</v>
      </c>
      <c r="AH59" s="13">
        <v>74.591780821917808</v>
      </c>
      <c r="AI59" s="9">
        <v>44230</v>
      </c>
      <c r="AJ59" s="9">
        <v>44230</v>
      </c>
      <c r="AK59" s="12">
        <v>2021</v>
      </c>
      <c r="AL59" s="24">
        <v>80.594520547945208</v>
      </c>
      <c r="AM59" s="13">
        <f t="shared" si="12"/>
        <v>6.0027397260273974</v>
      </c>
      <c r="AN59" s="24">
        <v>6</v>
      </c>
      <c r="AO59" s="46" t="s">
        <v>146</v>
      </c>
    </row>
    <row r="60" spans="1:41" s="36" customFormat="1" ht="15" thickBot="1" x14ac:dyDescent="0.4">
      <c r="A60" s="41" t="s">
        <v>14</v>
      </c>
      <c r="B60" s="43" t="s">
        <v>101</v>
      </c>
      <c r="C60" s="12"/>
      <c r="D60" s="12" t="s">
        <v>21</v>
      </c>
      <c r="E60" s="12" t="s">
        <v>12</v>
      </c>
      <c r="F60" s="12" t="s">
        <v>33</v>
      </c>
      <c r="G60" s="12" t="s">
        <v>25</v>
      </c>
      <c r="H60" s="12" t="s">
        <v>17</v>
      </c>
      <c r="I60" s="12">
        <v>21</v>
      </c>
      <c r="J60" s="12">
        <v>5</v>
      </c>
      <c r="K60" s="12">
        <v>237</v>
      </c>
      <c r="L60" s="9">
        <v>42131</v>
      </c>
      <c r="M60" s="12" t="s">
        <v>10</v>
      </c>
      <c r="N60" s="12" t="s">
        <v>37</v>
      </c>
      <c r="O60" s="12">
        <v>1</v>
      </c>
      <c r="P60" s="12">
        <v>121</v>
      </c>
      <c r="Q60" s="12" t="s">
        <v>41</v>
      </c>
      <c r="R60" s="12" t="s">
        <v>42</v>
      </c>
      <c r="S60" s="12">
        <v>73</v>
      </c>
      <c r="T60" s="12">
        <v>48</v>
      </c>
      <c r="U60" s="12">
        <v>89</v>
      </c>
      <c r="V60" s="12">
        <v>14</v>
      </c>
      <c r="W60" s="12">
        <v>6</v>
      </c>
      <c r="X60" s="12">
        <v>0</v>
      </c>
      <c r="Y60" s="12">
        <f t="shared" si="7"/>
        <v>109</v>
      </c>
      <c r="Z60" s="12">
        <f t="shared" si="8"/>
        <v>109</v>
      </c>
      <c r="AA60" s="12">
        <f t="shared" si="13"/>
        <v>55.5</v>
      </c>
      <c r="AB60" s="13">
        <f t="shared" si="9"/>
        <v>81.651376146788991</v>
      </c>
      <c r="AC60" s="13">
        <f t="shared" si="10"/>
        <v>81.651376146788991</v>
      </c>
      <c r="AD60" s="13">
        <f t="shared" si="11"/>
        <v>73.553719008264466</v>
      </c>
      <c r="AE60" s="9">
        <v>42131</v>
      </c>
      <c r="AF60" s="9">
        <v>42131</v>
      </c>
      <c r="AG60" s="12">
        <v>2015</v>
      </c>
      <c r="AH60" s="13" t="s">
        <v>12</v>
      </c>
      <c r="AI60" s="9">
        <v>44322</v>
      </c>
      <c r="AJ60" s="9">
        <v>44322</v>
      </c>
      <c r="AK60" s="12">
        <v>2021</v>
      </c>
      <c r="AL60" s="24" t="s">
        <v>12</v>
      </c>
      <c r="AM60" s="13">
        <f t="shared" si="12"/>
        <v>6.0027397260273974</v>
      </c>
      <c r="AN60" s="24">
        <v>6</v>
      </c>
      <c r="AO60" s="46" t="s">
        <v>146</v>
      </c>
    </row>
    <row r="61" spans="1:41" s="36" customFormat="1" ht="15" thickBot="1" x14ac:dyDescent="0.4">
      <c r="A61" s="41" t="s">
        <v>14</v>
      </c>
      <c r="B61" s="43" t="s">
        <v>102</v>
      </c>
      <c r="C61" s="12"/>
      <c r="D61" s="12" t="s">
        <v>16</v>
      </c>
      <c r="E61" s="12">
        <v>1971</v>
      </c>
      <c r="F61" s="12" t="s">
        <v>33</v>
      </c>
      <c r="G61" s="12" t="s">
        <v>25</v>
      </c>
      <c r="H61" s="12" t="s">
        <v>24</v>
      </c>
      <c r="I61" s="12">
        <v>21</v>
      </c>
      <c r="J61" s="12">
        <v>23</v>
      </c>
      <c r="K61" s="12">
        <v>1523</v>
      </c>
      <c r="L61" s="9">
        <v>42389</v>
      </c>
      <c r="M61" s="12" t="s">
        <v>10</v>
      </c>
      <c r="N61" s="12" t="s">
        <v>38</v>
      </c>
      <c r="O61" s="12">
        <v>1</v>
      </c>
      <c r="P61" s="12">
        <v>121</v>
      </c>
      <c r="Q61" s="12" t="s">
        <v>41</v>
      </c>
      <c r="R61" s="12" t="s">
        <v>42</v>
      </c>
      <c r="S61" s="12">
        <v>73</v>
      </c>
      <c r="T61" s="12">
        <v>48</v>
      </c>
      <c r="U61" s="12">
        <v>80</v>
      </c>
      <c r="V61" s="12">
        <v>25</v>
      </c>
      <c r="W61" s="12">
        <v>5</v>
      </c>
      <c r="X61" s="12">
        <v>0</v>
      </c>
      <c r="Y61" s="12">
        <f t="shared" si="7"/>
        <v>110</v>
      </c>
      <c r="Z61" s="12">
        <f t="shared" si="8"/>
        <v>110</v>
      </c>
      <c r="AA61" s="12">
        <f t="shared" si="13"/>
        <v>56</v>
      </c>
      <c r="AB61" s="13">
        <f t="shared" si="9"/>
        <v>72.727272727272734</v>
      </c>
      <c r="AC61" s="13">
        <f t="shared" si="10"/>
        <v>72.727272727272734</v>
      </c>
      <c r="AD61" s="13">
        <f t="shared" si="11"/>
        <v>66.11570247933885</v>
      </c>
      <c r="AE61" s="9">
        <v>42389</v>
      </c>
      <c r="AF61" s="9">
        <v>42389</v>
      </c>
      <c r="AG61" s="12">
        <v>2016</v>
      </c>
      <c r="AH61" s="13">
        <v>44.586301369863016</v>
      </c>
      <c r="AI61" s="9">
        <v>44580</v>
      </c>
      <c r="AJ61" s="9">
        <v>44580</v>
      </c>
      <c r="AK61" s="12">
        <v>2022</v>
      </c>
      <c r="AL61" s="24">
        <v>50.589041095890408</v>
      </c>
      <c r="AM61" s="13">
        <f t="shared" si="12"/>
        <v>6.0027397260273974</v>
      </c>
      <c r="AN61" s="24">
        <v>6</v>
      </c>
      <c r="AO61" s="46" t="s">
        <v>145</v>
      </c>
    </row>
    <row r="62" spans="1:41" s="36" customFormat="1" ht="15" thickBot="1" x14ac:dyDescent="0.4">
      <c r="A62" s="41" t="s">
        <v>14</v>
      </c>
      <c r="B62" s="43" t="s">
        <v>103</v>
      </c>
      <c r="C62" s="12"/>
      <c r="D62" s="12" t="s">
        <v>16</v>
      </c>
      <c r="E62" s="12">
        <v>1953</v>
      </c>
      <c r="F62" s="12" t="s">
        <v>34</v>
      </c>
      <c r="G62" s="12" t="s">
        <v>20</v>
      </c>
      <c r="H62" s="12" t="s">
        <v>12</v>
      </c>
      <c r="I62" s="12">
        <v>21</v>
      </c>
      <c r="J62" s="12">
        <v>26</v>
      </c>
      <c r="K62" s="12">
        <v>1722</v>
      </c>
      <c r="L62" s="9">
        <v>42431</v>
      </c>
      <c r="M62" s="12" t="s">
        <v>27</v>
      </c>
      <c r="N62" s="12" t="s">
        <v>12</v>
      </c>
      <c r="O62" s="12">
        <v>1</v>
      </c>
      <c r="P62" s="12">
        <v>121</v>
      </c>
      <c r="Q62" s="12" t="s">
        <v>41</v>
      </c>
      <c r="R62" s="12" t="s">
        <v>42</v>
      </c>
      <c r="S62" s="12">
        <v>73</v>
      </c>
      <c r="T62" s="12">
        <v>48</v>
      </c>
      <c r="U62" s="12">
        <v>93</v>
      </c>
      <c r="V62" s="12">
        <v>17</v>
      </c>
      <c r="W62" s="12">
        <v>5</v>
      </c>
      <c r="X62" s="12">
        <v>0</v>
      </c>
      <c r="Y62" s="12">
        <f t="shared" si="7"/>
        <v>115</v>
      </c>
      <c r="Z62" s="12">
        <f t="shared" si="8"/>
        <v>115</v>
      </c>
      <c r="AA62" s="12">
        <f t="shared" si="13"/>
        <v>58.5</v>
      </c>
      <c r="AB62" s="13">
        <f t="shared" si="9"/>
        <v>80.869565217391298</v>
      </c>
      <c r="AC62" s="13">
        <f t="shared" si="10"/>
        <v>80.869565217391298</v>
      </c>
      <c r="AD62" s="13">
        <f t="shared" si="11"/>
        <v>76.859504132231407</v>
      </c>
      <c r="AE62" s="9">
        <v>42431</v>
      </c>
      <c r="AF62" s="9">
        <v>42431</v>
      </c>
      <c r="AG62" s="12">
        <v>2016</v>
      </c>
      <c r="AH62" s="13">
        <v>63.167123287671231</v>
      </c>
      <c r="AI62" s="9">
        <v>44621</v>
      </c>
      <c r="AJ62" s="9">
        <v>44621</v>
      </c>
      <c r="AK62" s="12">
        <v>2022</v>
      </c>
      <c r="AL62" s="24">
        <v>69.167123287671231</v>
      </c>
      <c r="AM62" s="13">
        <f t="shared" si="12"/>
        <v>6</v>
      </c>
      <c r="AN62" s="24">
        <v>6</v>
      </c>
      <c r="AO62" s="46" t="s">
        <v>146</v>
      </c>
    </row>
    <row r="63" spans="1:41" s="36" customFormat="1" ht="15" thickBot="1" x14ac:dyDescent="0.4">
      <c r="A63" s="41" t="s">
        <v>14</v>
      </c>
      <c r="B63" s="43" t="s">
        <v>104</v>
      </c>
      <c r="C63" s="12"/>
      <c r="D63" s="12" t="s">
        <v>21</v>
      </c>
      <c r="E63" s="12">
        <v>1963</v>
      </c>
      <c r="F63" s="12" t="s">
        <v>20</v>
      </c>
      <c r="G63" s="12" t="s">
        <v>20</v>
      </c>
      <c r="H63" s="12" t="s">
        <v>24</v>
      </c>
      <c r="I63" s="12">
        <v>21</v>
      </c>
      <c r="J63" s="12">
        <v>27</v>
      </c>
      <c r="K63" s="12">
        <v>1786</v>
      </c>
      <c r="L63" s="9">
        <v>42432</v>
      </c>
      <c r="M63" s="12" t="s">
        <v>10</v>
      </c>
      <c r="N63" s="12" t="s">
        <v>38</v>
      </c>
      <c r="O63" s="12">
        <v>1</v>
      </c>
      <c r="P63" s="12">
        <v>121</v>
      </c>
      <c r="Q63" s="12" t="s">
        <v>41</v>
      </c>
      <c r="R63" s="12" t="s">
        <v>42</v>
      </c>
      <c r="S63" s="12">
        <v>73</v>
      </c>
      <c r="T63" s="12">
        <v>48</v>
      </c>
      <c r="U63" s="12">
        <v>85</v>
      </c>
      <c r="V63" s="12">
        <v>12</v>
      </c>
      <c r="W63" s="12">
        <v>10</v>
      </c>
      <c r="X63" s="12">
        <v>1</v>
      </c>
      <c r="Y63" s="12">
        <f t="shared" si="7"/>
        <v>108</v>
      </c>
      <c r="Z63" s="12">
        <f t="shared" si="8"/>
        <v>108</v>
      </c>
      <c r="AA63" s="12">
        <f t="shared" si="13"/>
        <v>55</v>
      </c>
      <c r="AB63" s="13">
        <f t="shared" si="9"/>
        <v>78.703703703703709</v>
      </c>
      <c r="AC63" s="13">
        <f t="shared" si="10"/>
        <v>78.703703703703709</v>
      </c>
      <c r="AD63" s="13">
        <f t="shared" si="11"/>
        <v>70.247933884297524</v>
      </c>
      <c r="AE63" s="9">
        <v>42432</v>
      </c>
      <c r="AF63" s="9">
        <v>42432</v>
      </c>
      <c r="AG63" s="12">
        <v>2016</v>
      </c>
      <c r="AH63" s="13">
        <v>52.898630136986299</v>
      </c>
      <c r="AI63" s="9">
        <v>44622</v>
      </c>
      <c r="AJ63" s="9">
        <v>44622</v>
      </c>
      <c r="AK63" s="12">
        <v>2022</v>
      </c>
      <c r="AL63" s="24">
        <v>58.898630136986299</v>
      </c>
      <c r="AM63" s="13">
        <f t="shared" si="12"/>
        <v>6</v>
      </c>
      <c r="AN63" s="24">
        <v>6</v>
      </c>
      <c r="AO63" s="46" t="s">
        <v>146</v>
      </c>
    </row>
    <row r="64" spans="1:41" s="36" customFormat="1" ht="15" thickBot="1" x14ac:dyDescent="0.4">
      <c r="A64" s="41" t="s">
        <v>14</v>
      </c>
      <c r="B64" s="43" t="s">
        <v>105</v>
      </c>
      <c r="C64" s="12"/>
      <c r="D64" s="12" t="s">
        <v>21</v>
      </c>
      <c r="E64" s="12">
        <v>1959</v>
      </c>
      <c r="F64" s="12" t="s">
        <v>20</v>
      </c>
      <c r="G64" s="12" t="s">
        <v>20</v>
      </c>
      <c r="H64" s="12" t="s">
        <v>12</v>
      </c>
      <c r="I64" s="12">
        <v>21</v>
      </c>
      <c r="J64" s="12">
        <v>38</v>
      </c>
      <c r="K64" s="12">
        <v>2575</v>
      </c>
      <c r="L64" s="9">
        <v>42564</v>
      </c>
      <c r="M64" s="12" t="s">
        <v>27</v>
      </c>
      <c r="N64" s="12" t="s">
        <v>12</v>
      </c>
      <c r="O64" s="12">
        <v>1</v>
      </c>
      <c r="P64" s="12">
        <v>121</v>
      </c>
      <c r="Q64" s="12" t="s">
        <v>41</v>
      </c>
      <c r="R64" s="12" t="s">
        <v>42</v>
      </c>
      <c r="S64" s="12">
        <v>73</v>
      </c>
      <c r="T64" s="12">
        <v>48</v>
      </c>
      <c r="U64" s="12">
        <v>97</v>
      </c>
      <c r="V64" s="12">
        <v>10</v>
      </c>
      <c r="W64" s="12">
        <v>4</v>
      </c>
      <c r="X64" s="12">
        <v>1</v>
      </c>
      <c r="Y64" s="12">
        <f t="shared" si="7"/>
        <v>112</v>
      </c>
      <c r="Z64" s="12">
        <f t="shared" si="8"/>
        <v>112</v>
      </c>
      <c r="AA64" s="12">
        <f t="shared" si="13"/>
        <v>57</v>
      </c>
      <c r="AB64" s="13">
        <f t="shared" si="9"/>
        <v>86.607142857142861</v>
      </c>
      <c r="AC64" s="13">
        <f t="shared" si="10"/>
        <v>86.607142857142861</v>
      </c>
      <c r="AD64" s="13">
        <f t="shared" si="11"/>
        <v>80.165289256198349</v>
      </c>
      <c r="AE64" s="9">
        <v>42564</v>
      </c>
      <c r="AF64" s="9">
        <v>42564</v>
      </c>
      <c r="AG64" s="12">
        <v>2016</v>
      </c>
      <c r="AH64" s="13">
        <v>56.901369863013699</v>
      </c>
      <c r="AI64" s="9">
        <v>44754</v>
      </c>
      <c r="AJ64" s="9">
        <v>43201</v>
      </c>
      <c r="AK64" s="12">
        <v>2018</v>
      </c>
      <c r="AL64" s="24">
        <v>58.646575342465752</v>
      </c>
      <c r="AM64" s="13">
        <f t="shared" si="12"/>
        <v>1.7452054794520548</v>
      </c>
      <c r="AN64" s="24">
        <v>6</v>
      </c>
      <c r="AO64" s="46" t="s">
        <v>145</v>
      </c>
    </row>
    <row r="65" spans="1:41" s="36" customFormat="1" ht="15" thickBot="1" x14ac:dyDescent="0.4">
      <c r="A65" s="41" t="s">
        <v>14</v>
      </c>
      <c r="B65" s="43" t="s">
        <v>106</v>
      </c>
      <c r="C65" s="12"/>
      <c r="D65" s="12" t="s">
        <v>16</v>
      </c>
      <c r="E65" s="12">
        <v>1965</v>
      </c>
      <c r="F65" s="12" t="s">
        <v>33</v>
      </c>
      <c r="G65" s="12" t="s">
        <v>25</v>
      </c>
      <c r="H65" s="12" t="s">
        <v>17</v>
      </c>
      <c r="I65" s="12">
        <v>21</v>
      </c>
      <c r="J65" s="12">
        <v>42</v>
      </c>
      <c r="K65" s="12">
        <v>2833</v>
      </c>
      <c r="L65" s="9">
        <v>42641</v>
      </c>
      <c r="M65" s="12" t="s">
        <v>10</v>
      </c>
      <c r="N65" s="12" t="s">
        <v>37</v>
      </c>
      <c r="O65" s="12">
        <v>1</v>
      </c>
      <c r="P65" s="12">
        <v>121</v>
      </c>
      <c r="Q65" s="12" t="s">
        <v>41</v>
      </c>
      <c r="R65" s="12" t="s">
        <v>42</v>
      </c>
      <c r="S65" s="12">
        <v>73</v>
      </c>
      <c r="T65" s="12">
        <v>48</v>
      </c>
      <c r="U65" s="12">
        <v>82</v>
      </c>
      <c r="V65" s="12">
        <v>18</v>
      </c>
      <c r="W65" s="12">
        <v>5</v>
      </c>
      <c r="X65" s="12">
        <v>1</v>
      </c>
      <c r="Y65" s="12">
        <f t="shared" si="7"/>
        <v>106</v>
      </c>
      <c r="Z65" s="12">
        <f t="shared" si="8"/>
        <v>106</v>
      </c>
      <c r="AA65" s="12">
        <f t="shared" si="13"/>
        <v>54</v>
      </c>
      <c r="AB65" s="13">
        <f t="shared" si="9"/>
        <v>77.358490566037744</v>
      </c>
      <c r="AC65" s="13">
        <f t="shared" si="10"/>
        <v>77.358490566037744</v>
      </c>
      <c r="AD65" s="13">
        <f t="shared" si="11"/>
        <v>67.768595041322314</v>
      </c>
      <c r="AE65" s="9">
        <v>42641</v>
      </c>
      <c r="AF65" s="9">
        <v>42641</v>
      </c>
      <c r="AG65" s="12">
        <v>2016</v>
      </c>
      <c r="AH65" s="13">
        <v>51.279452054794518</v>
      </c>
      <c r="AI65" s="9">
        <v>44831</v>
      </c>
      <c r="AJ65" s="9">
        <v>44831</v>
      </c>
      <c r="AK65" s="12">
        <v>2022</v>
      </c>
      <c r="AL65" s="24">
        <v>57.279452054794518</v>
      </c>
      <c r="AM65" s="13">
        <f t="shared" si="12"/>
        <v>6</v>
      </c>
      <c r="AN65" s="24">
        <v>6</v>
      </c>
      <c r="AO65" s="46" t="s">
        <v>145</v>
      </c>
    </row>
    <row r="66" spans="1:41" s="36" customFormat="1" ht="15" thickBot="1" x14ac:dyDescent="0.4">
      <c r="A66" s="41" t="s">
        <v>14</v>
      </c>
      <c r="B66" s="43" t="s">
        <v>107</v>
      </c>
      <c r="C66" s="12" t="s">
        <v>15</v>
      </c>
      <c r="D66" s="12" t="s">
        <v>16</v>
      </c>
      <c r="E66" s="12">
        <v>1974</v>
      </c>
      <c r="F66" s="12" t="s">
        <v>33</v>
      </c>
      <c r="G66" s="12" t="s">
        <v>20</v>
      </c>
      <c r="H66" s="12" t="s">
        <v>24</v>
      </c>
      <c r="I66" s="12">
        <v>21</v>
      </c>
      <c r="J66" s="12">
        <v>42</v>
      </c>
      <c r="K66" s="12">
        <v>2833</v>
      </c>
      <c r="L66" s="9">
        <v>42641</v>
      </c>
      <c r="M66" s="12" t="s">
        <v>10</v>
      </c>
      <c r="N66" s="12" t="s">
        <v>22</v>
      </c>
      <c r="O66" s="12">
        <v>1</v>
      </c>
      <c r="P66" s="12">
        <v>121</v>
      </c>
      <c r="Q66" s="12" t="s">
        <v>41</v>
      </c>
      <c r="R66" s="12" t="s">
        <v>42</v>
      </c>
      <c r="S66" s="12">
        <v>73</v>
      </c>
      <c r="T66" s="12">
        <v>48</v>
      </c>
      <c r="U66" s="12">
        <v>87</v>
      </c>
      <c r="V66" s="12">
        <v>10</v>
      </c>
      <c r="W66" s="12">
        <v>8</v>
      </c>
      <c r="X66" s="12">
        <v>1</v>
      </c>
      <c r="Y66" s="12">
        <f t="shared" ref="Y66:Y75" si="14">U66+V66+W66+X66</f>
        <v>106</v>
      </c>
      <c r="Z66" s="12">
        <f t="shared" ref="Z66:Z75" si="15">Y66</f>
        <v>106</v>
      </c>
      <c r="AA66" s="12">
        <f t="shared" si="13"/>
        <v>54</v>
      </c>
      <c r="AB66" s="13">
        <f t="shared" ref="AB66:AB75" si="16">U66/Z66*100</f>
        <v>82.075471698113205</v>
      </c>
      <c r="AC66" s="13">
        <f t="shared" ref="AC66:AC75" si="17">U66/Y66*100</f>
        <v>82.075471698113205</v>
      </c>
      <c r="AD66" s="13">
        <f t="shared" ref="AD66:AD75" si="18">U66/P66*100</f>
        <v>71.900826446281002</v>
      </c>
      <c r="AE66" s="9">
        <v>42641</v>
      </c>
      <c r="AF66" s="9">
        <v>42641</v>
      </c>
      <c r="AG66" s="12">
        <v>2016</v>
      </c>
      <c r="AH66" s="13">
        <v>42.098630136986301</v>
      </c>
      <c r="AI66" s="9">
        <v>44831</v>
      </c>
      <c r="AJ66" s="9">
        <v>44831</v>
      </c>
      <c r="AK66" s="12">
        <v>2022</v>
      </c>
      <c r="AL66" s="24">
        <v>48.098630136986301</v>
      </c>
      <c r="AM66" s="13">
        <f t="shared" ref="AM66:AM75" si="19">(AJ66-AE66)/365</f>
        <v>6</v>
      </c>
      <c r="AN66" s="24">
        <v>6</v>
      </c>
      <c r="AO66" s="46" t="s">
        <v>146</v>
      </c>
    </row>
    <row r="67" spans="1:41" s="36" customFormat="1" ht="15" thickBot="1" x14ac:dyDescent="0.4">
      <c r="A67" s="41" t="s">
        <v>14</v>
      </c>
      <c r="B67" s="43" t="s">
        <v>108</v>
      </c>
      <c r="C67" s="12"/>
      <c r="D67" s="12" t="s">
        <v>16</v>
      </c>
      <c r="E67" s="12">
        <v>1940</v>
      </c>
      <c r="F67" s="12" t="s">
        <v>33</v>
      </c>
      <c r="G67" s="12" t="s">
        <v>25</v>
      </c>
      <c r="H67" s="12" t="s">
        <v>17</v>
      </c>
      <c r="I67" s="12">
        <v>21</v>
      </c>
      <c r="J67" s="12">
        <v>45</v>
      </c>
      <c r="K67" s="12">
        <v>3058</v>
      </c>
      <c r="L67" s="9">
        <v>42683</v>
      </c>
      <c r="M67" s="12" t="s">
        <v>10</v>
      </c>
      <c r="N67" s="12" t="s">
        <v>39</v>
      </c>
      <c r="O67" s="12">
        <v>1</v>
      </c>
      <c r="P67" s="12">
        <v>121</v>
      </c>
      <c r="Q67" s="12" t="s">
        <v>41</v>
      </c>
      <c r="R67" s="12" t="s">
        <v>42</v>
      </c>
      <c r="S67" s="12">
        <v>73</v>
      </c>
      <c r="T67" s="12">
        <v>48</v>
      </c>
      <c r="U67" s="12">
        <v>86</v>
      </c>
      <c r="V67" s="12">
        <v>6</v>
      </c>
      <c r="W67" s="12">
        <v>12</v>
      </c>
      <c r="X67" s="12">
        <v>2</v>
      </c>
      <c r="Y67" s="12">
        <f t="shared" si="14"/>
        <v>106</v>
      </c>
      <c r="Z67" s="12">
        <f t="shared" si="15"/>
        <v>106</v>
      </c>
      <c r="AA67" s="12">
        <f t="shared" ref="AA67:AA75" si="20">(Z67/2)+1</f>
        <v>54</v>
      </c>
      <c r="AB67" s="13">
        <f t="shared" si="16"/>
        <v>81.132075471698116</v>
      </c>
      <c r="AC67" s="13">
        <f t="shared" si="17"/>
        <v>81.132075471698116</v>
      </c>
      <c r="AD67" s="13">
        <f t="shared" si="18"/>
        <v>71.074380165289256</v>
      </c>
      <c r="AE67" s="9">
        <v>42694</v>
      </c>
      <c r="AF67" s="9">
        <v>42683</v>
      </c>
      <c r="AG67" s="12">
        <v>2016</v>
      </c>
      <c r="AH67" s="13">
        <v>76.057534246575344</v>
      </c>
      <c r="AI67" s="9">
        <v>44884</v>
      </c>
      <c r="AJ67" s="9">
        <v>44884</v>
      </c>
      <c r="AK67" s="12">
        <v>2022</v>
      </c>
      <c r="AL67" s="24">
        <v>82.057534246575344</v>
      </c>
      <c r="AM67" s="13">
        <f t="shared" si="19"/>
        <v>6</v>
      </c>
      <c r="AN67" s="24">
        <v>6</v>
      </c>
      <c r="AO67" s="46" t="s">
        <v>145</v>
      </c>
    </row>
    <row r="68" spans="1:41" s="36" customFormat="1" ht="15" thickBot="1" x14ac:dyDescent="0.4">
      <c r="A68" s="41" t="s">
        <v>14</v>
      </c>
      <c r="B68" s="43" t="s">
        <v>109</v>
      </c>
      <c r="C68" s="12"/>
      <c r="D68" s="12" t="s">
        <v>16</v>
      </c>
      <c r="E68" s="12">
        <v>1975</v>
      </c>
      <c r="F68" s="12" t="s">
        <v>33</v>
      </c>
      <c r="G68" s="12" t="s">
        <v>20</v>
      </c>
      <c r="H68" s="12" t="s">
        <v>17</v>
      </c>
      <c r="I68" s="12">
        <v>21</v>
      </c>
      <c r="J68" s="12">
        <v>45</v>
      </c>
      <c r="K68" s="12">
        <v>3058</v>
      </c>
      <c r="L68" s="9">
        <v>42683</v>
      </c>
      <c r="M68" s="12" t="s">
        <v>10</v>
      </c>
      <c r="N68" s="12" t="s">
        <v>39</v>
      </c>
      <c r="O68" s="12">
        <v>1</v>
      </c>
      <c r="P68" s="12">
        <v>121</v>
      </c>
      <c r="Q68" s="12" t="s">
        <v>41</v>
      </c>
      <c r="R68" s="12" t="s">
        <v>42</v>
      </c>
      <c r="S68" s="12">
        <v>73</v>
      </c>
      <c r="T68" s="12">
        <v>48</v>
      </c>
      <c r="U68" s="12">
        <v>88</v>
      </c>
      <c r="V68" s="12">
        <v>3</v>
      </c>
      <c r="W68" s="12">
        <v>14</v>
      </c>
      <c r="X68" s="12">
        <v>1</v>
      </c>
      <c r="Y68" s="12">
        <f t="shared" si="14"/>
        <v>106</v>
      </c>
      <c r="Z68" s="12">
        <f t="shared" si="15"/>
        <v>106</v>
      </c>
      <c r="AA68" s="12">
        <f t="shared" si="20"/>
        <v>54</v>
      </c>
      <c r="AB68" s="13">
        <f t="shared" si="16"/>
        <v>83.018867924528308</v>
      </c>
      <c r="AC68" s="13">
        <f t="shared" si="17"/>
        <v>83.018867924528308</v>
      </c>
      <c r="AD68" s="13">
        <f t="shared" si="18"/>
        <v>72.727272727272734</v>
      </c>
      <c r="AE68" s="9">
        <v>42684</v>
      </c>
      <c r="AF68" s="9">
        <v>42683</v>
      </c>
      <c r="AG68" s="12">
        <v>2016</v>
      </c>
      <c r="AH68" s="13">
        <v>41.539726027397258</v>
      </c>
      <c r="AI68" s="9">
        <v>44874</v>
      </c>
      <c r="AJ68" s="9">
        <v>44874</v>
      </c>
      <c r="AK68" s="12">
        <v>2022</v>
      </c>
      <c r="AL68" s="24">
        <v>47.539726027397258</v>
      </c>
      <c r="AM68" s="13">
        <f t="shared" si="19"/>
        <v>6</v>
      </c>
      <c r="AN68" s="24">
        <v>6</v>
      </c>
      <c r="AO68" s="46" t="s">
        <v>146</v>
      </c>
    </row>
    <row r="69" spans="1:41" s="36" customFormat="1" ht="15" thickBot="1" x14ac:dyDescent="0.4">
      <c r="A69" s="41" t="s">
        <v>14</v>
      </c>
      <c r="B69" s="43" t="s">
        <v>110</v>
      </c>
      <c r="C69" s="12" t="s">
        <v>15</v>
      </c>
      <c r="D69" s="12" t="s">
        <v>16</v>
      </c>
      <c r="E69" s="12">
        <v>1965</v>
      </c>
      <c r="F69" s="12" t="s">
        <v>33</v>
      </c>
      <c r="G69" s="12" t="s">
        <v>20</v>
      </c>
      <c r="H69" s="12" t="s">
        <v>17</v>
      </c>
      <c r="I69" s="12">
        <v>21</v>
      </c>
      <c r="J69" s="12">
        <v>58</v>
      </c>
      <c r="K69" s="12">
        <v>4187</v>
      </c>
      <c r="L69" s="9">
        <v>42865</v>
      </c>
      <c r="M69" s="12" t="s">
        <v>10</v>
      </c>
      <c r="N69" s="12" t="s">
        <v>18</v>
      </c>
      <c r="O69" s="12">
        <v>1</v>
      </c>
      <c r="P69" s="12">
        <v>121</v>
      </c>
      <c r="Q69" s="12" t="s">
        <v>41</v>
      </c>
      <c r="R69" s="12" t="s">
        <v>42</v>
      </c>
      <c r="S69" s="12">
        <v>73</v>
      </c>
      <c r="T69" s="12">
        <v>48</v>
      </c>
      <c r="U69" s="12">
        <v>105</v>
      </c>
      <c r="V69" s="12">
        <v>2</v>
      </c>
      <c r="W69" s="12">
        <v>4</v>
      </c>
      <c r="X69" s="12">
        <v>1</v>
      </c>
      <c r="Y69" s="12">
        <f t="shared" si="14"/>
        <v>112</v>
      </c>
      <c r="Z69" s="12">
        <f t="shared" si="15"/>
        <v>112</v>
      </c>
      <c r="AA69" s="12">
        <f t="shared" si="20"/>
        <v>57</v>
      </c>
      <c r="AB69" s="13">
        <f t="shared" si="16"/>
        <v>93.75</v>
      </c>
      <c r="AC69" s="13">
        <f t="shared" si="17"/>
        <v>93.75</v>
      </c>
      <c r="AD69" s="13">
        <f t="shared" si="18"/>
        <v>86.776859504132233</v>
      </c>
      <c r="AE69" s="9">
        <v>42865</v>
      </c>
      <c r="AF69" s="9">
        <v>42865</v>
      </c>
      <c r="AG69" s="12">
        <v>2017</v>
      </c>
      <c r="AH69" s="13">
        <v>51.893150684931506</v>
      </c>
      <c r="AI69" s="9">
        <v>45055</v>
      </c>
      <c r="AJ69" s="9">
        <v>45055</v>
      </c>
      <c r="AK69" s="12">
        <v>2023</v>
      </c>
      <c r="AL69" s="24">
        <v>57.893150684931506</v>
      </c>
      <c r="AM69" s="13">
        <f t="shared" si="19"/>
        <v>6</v>
      </c>
      <c r="AN69" s="24">
        <v>6</v>
      </c>
      <c r="AO69" s="46" t="s">
        <v>146</v>
      </c>
    </row>
    <row r="70" spans="1:41" s="36" customFormat="1" ht="15" thickBot="1" x14ac:dyDescent="0.4">
      <c r="A70" s="41" t="s">
        <v>14</v>
      </c>
      <c r="B70" s="43" t="s">
        <v>111</v>
      </c>
      <c r="C70" s="12" t="s">
        <v>15</v>
      </c>
      <c r="D70" s="12" t="s">
        <v>16</v>
      </c>
      <c r="E70" s="12" t="s">
        <v>12</v>
      </c>
      <c r="F70" s="12" t="s">
        <v>33</v>
      </c>
      <c r="G70" s="12" t="s">
        <v>25</v>
      </c>
      <c r="H70" s="12" t="s">
        <v>17</v>
      </c>
      <c r="I70" s="12">
        <v>21</v>
      </c>
      <c r="J70" s="12">
        <v>58</v>
      </c>
      <c r="K70" s="12">
        <v>4187</v>
      </c>
      <c r="L70" s="9">
        <v>42865</v>
      </c>
      <c r="M70" s="12" t="s">
        <v>10</v>
      </c>
      <c r="N70" s="12" t="s">
        <v>22</v>
      </c>
      <c r="O70" s="12">
        <v>1</v>
      </c>
      <c r="P70" s="12">
        <v>121</v>
      </c>
      <c r="Q70" s="12" t="s">
        <v>41</v>
      </c>
      <c r="R70" s="12" t="s">
        <v>42</v>
      </c>
      <c r="S70" s="12">
        <v>73</v>
      </c>
      <c r="T70" s="12">
        <v>48</v>
      </c>
      <c r="U70" s="12">
        <v>97</v>
      </c>
      <c r="V70" s="12">
        <v>5</v>
      </c>
      <c r="W70" s="12">
        <v>8</v>
      </c>
      <c r="X70" s="12">
        <v>1</v>
      </c>
      <c r="Y70" s="12">
        <f t="shared" si="14"/>
        <v>111</v>
      </c>
      <c r="Z70" s="12">
        <f t="shared" si="15"/>
        <v>111</v>
      </c>
      <c r="AA70" s="12">
        <f t="shared" si="20"/>
        <v>56.5</v>
      </c>
      <c r="AB70" s="13">
        <f t="shared" si="16"/>
        <v>87.387387387387378</v>
      </c>
      <c r="AC70" s="13">
        <f t="shared" si="17"/>
        <v>87.387387387387378</v>
      </c>
      <c r="AD70" s="13">
        <f t="shared" si="18"/>
        <v>80.165289256198349</v>
      </c>
      <c r="AE70" s="9">
        <v>42880</v>
      </c>
      <c r="AF70" s="9">
        <v>42865</v>
      </c>
      <c r="AG70" s="12">
        <v>2017</v>
      </c>
      <c r="AH70" s="13" t="s">
        <v>12</v>
      </c>
      <c r="AI70" s="9">
        <v>45070</v>
      </c>
      <c r="AJ70" s="9">
        <v>45070</v>
      </c>
      <c r="AK70" s="12">
        <v>2023</v>
      </c>
      <c r="AL70" s="24" t="s">
        <v>12</v>
      </c>
      <c r="AM70" s="13">
        <f t="shared" si="19"/>
        <v>6</v>
      </c>
      <c r="AN70" s="24">
        <v>6</v>
      </c>
      <c r="AO70" s="46" t="s">
        <v>146</v>
      </c>
    </row>
    <row r="71" spans="1:41" s="36" customFormat="1" ht="15" thickBot="1" x14ac:dyDescent="0.4">
      <c r="A71" s="41" t="s">
        <v>14</v>
      </c>
      <c r="B71" s="43" t="s">
        <v>112</v>
      </c>
      <c r="C71" s="12"/>
      <c r="D71" s="12" t="s">
        <v>21</v>
      </c>
      <c r="E71" s="12">
        <v>1970</v>
      </c>
      <c r="F71" s="12" t="s">
        <v>33</v>
      </c>
      <c r="G71" s="12" t="s">
        <v>25</v>
      </c>
      <c r="H71" s="12" t="s">
        <v>17</v>
      </c>
      <c r="I71" s="12">
        <v>21</v>
      </c>
      <c r="J71" s="12">
        <v>60</v>
      </c>
      <c r="K71" s="12">
        <v>4358</v>
      </c>
      <c r="L71" s="9">
        <v>42900</v>
      </c>
      <c r="M71" s="12" t="s">
        <v>10</v>
      </c>
      <c r="N71" s="12" t="s">
        <v>18</v>
      </c>
      <c r="O71" s="12">
        <v>1</v>
      </c>
      <c r="P71" s="12">
        <v>121</v>
      </c>
      <c r="Q71" s="12" t="s">
        <v>41</v>
      </c>
      <c r="R71" s="12" t="s">
        <v>42</v>
      </c>
      <c r="S71" s="12">
        <v>73</v>
      </c>
      <c r="T71" s="12">
        <v>48</v>
      </c>
      <c r="U71" s="12">
        <v>92</v>
      </c>
      <c r="V71" s="12">
        <v>4</v>
      </c>
      <c r="W71" s="12">
        <v>11</v>
      </c>
      <c r="X71" s="12">
        <v>1</v>
      </c>
      <c r="Y71" s="12">
        <f t="shared" si="14"/>
        <v>108</v>
      </c>
      <c r="Z71" s="12">
        <f t="shared" si="15"/>
        <v>108</v>
      </c>
      <c r="AA71" s="12">
        <f t="shared" si="20"/>
        <v>55</v>
      </c>
      <c r="AB71" s="13">
        <f t="shared" si="16"/>
        <v>85.18518518518519</v>
      </c>
      <c r="AC71" s="13">
        <f t="shared" si="17"/>
        <v>85.18518518518519</v>
      </c>
      <c r="AD71" s="13">
        <f t="shared" si="18"/>
        <v>76.033057851239676</v>
      </c>
      <c r="AE71" s="9">
        <v>42900</v>
      </c>
      <c r="AF71" s="9">
        <v>42900</v>
      </c>
      <c r="AG71" s="12">
        <v>2017</v>
      </c>
      <c r="AH71" s="13">
        <v>46.986301369863014</v>
      </c>
      <c r="AI71" s="9">
        <v>45090</v>
      </c>
      <c r="AJ71" s="9">
        <v>45090</v>
      </c>
      <c r="AK71" s="12">
        <v>2023</v>
      </c>
      <c r="AL71" s="24">
        <v>52.986301369863014</v>
      </c>
      <c r="AM71" s="13">
        <f t="shared" si="19"/>
        <v>6</v>
      </c>
      <c r="AN71" s="24">
        <v>6</v>
      </c>
      <c r="AO71" s="46" t="s">
        <v>145</v>
      </c>
    </row>
    <row r="72" spans="1:41" s="36" customFormat="1" ht="15" thickBot="1" x14ac:dyDescent="0.4">
      <c r="A72" s="41" t="s">
        <v>14</v>
      </c>
      <c r="B72" s="43" t="s">
        <v>113</v>
      </c>
      <c r="C72" s="12"/>
      <c r="D72" s="12" t="s">
        <v>21</v>
      </c>
      <c r="E72" s="12">
        <v>1962</v>
      </c>
      <c r="F72" s="12" t="s">
        <v>20</v>
      </c>
      <c r="G72" s="12" t="s">
        <v>20</v>
      </c>
      <c r="H72" s="12" t="s">
        <v>17</v>
      </c>
      <c r="I72" s="12">
        <v>21</v>
      </c>
      <c r="J72" s="12">
        <v>68</v>
      </c>
      <c r="K72" s="12">
        <v>5047</v>
      </c>
      <c r="L72" s="9">
        <v>43075</v>
      </c>
      <c r="M72" s="12" t="s">
        <v>10</v>
      </c>
      <c r="N72" s="12" t="s">
        <v>22</v>
      </c>
      <c r="O72" s="12">
        <v>1</v>
      </c>
      <c r="P72" s="12">
        <v>121</v>
      </c>
      <c r="Q72" s="12" t="s">
        <v>41</v>
      </c>
      <c r="R72" s="12" t="s">
        <v>42</v>
      </c>
      <c r="S72" s="12">
        <v>73</v>
      </c>
      <c r="T72" s="12">
        <v>48</v>
      </c>
      <c r="U72" s="12">
        <v>93</v>
      </c>
      <c r="V72" s="12">
        <v>10</v>
      </c>
      <c r="W72" s="12">
        <v>4</v>
      </c>
      <c r="X72" s="12">
        <v>1</v>
      </c>
      <c r="Y72" s="12">
        <f t="shared" si="14"/>
        <v>108</v>
      </c>
      <c r="Z72" s="12">
        <f t="shared" si="15"/>
        <v>108</v>
      </c>
      <c r="AA72" s="12">
        <f t="shared" si="20"/>
        <v>55</v>
      </c>
      <c r="AB72" s="13">
        <f t="shared" si="16"/>
        <v>86.111111111111114</v>
      </c>
      <c r="AC72" s="13">
        <f t="shared" si="17"/>
        <v>86.111111111111114</v>
      </c>
      <c r="AD72" s="13">
        <f t="shared" si="18"/>
        <v>76.859504132231407</v>
      </c>
      <c r="AE72" s="9">
        <v>43075</v>
      </c>
      <c r="AF72" s="9">
        <v>43075</v>
      </c>
      <c r="AG72" s="12">
        <v>2017</v>
      </c>
      <c r="AH72" s="13">
        <v>55.295890410958904</v>
      </c>
      <c r="AI72" s="9">
        <v>45265</v>
      </c>
      <c r="AJ72" s="9">
        <v>45265</v>
      </c>
      <c r="AK72" s="12">
        <v>2023</v>
      </c>
      <c r="AL72" s="24">
        <v>61.295890410958904</v>
      </c>
      <c r="AM72" s="13">
        <f t="shared" si="19"/>
        <v>6</v>
      </c>
      <c r="AN72" s="24">
        <v>6</v>
      </c>
      <c r="AO72" s="46" t="s">
        <v>145</v>
      </c>
    </row>
    <row r="73" spans="1:41" s="36" customFormat="1" ht="15" thickBot="1" x14ac:dyDescent="0.4">
      <c r="A73" s="41" t="s">
        <v>14</v>
      </c>
      <c r="B73" s="43" t="s">
        <v>114</v>
      </c>
      <c r="C73" s="12" t="s">
        <v>15</v>
      </c>
      <c r="D73" s="12" t="s">
        <v>21</v>
      </c>
      <c r="E73" s="12">
        <v>1970</v>
      </c>
      <c r="F73" s="12" t="s">
        <v>20</v>
      </c>
      <c r="G73" s="12" t="s">
        <v>20</v>
      </c>
      <c r="H73" s="12" t="s">
        <v>12</v>
      </c>
      <c r="I73" s="12">
        <v>21</v>
      </c>
      <c r="J73" s="12">
        <v>75</v>
      </c>
      <c r="K73" s="12">
        <v>5621</v>
      </c>
      <c r="L73" s="9">
        <v>43201</v>
      </c>
      <c r="M73" s="12" t="s">
        <v>27</v>
      </c>
      <c r="N73" s="12" t="s">
        <v>12</v>
      </c>
      <c r="O73" s="12">
        <v>1</v>
      </c>
      <c r="P73" s="12">
        <v>121</v>
      </c>
      <c r="Q73" s="12" t="s">
        <v>41</v>
      </c>
      <c r="R73" s="12" t="s">
        <v>42</v>
      </c>
      <c r="S73" s="12">
        <v>73</v>
      </c>
      <c r="T73" s="12">
        <v>48</v>
      </c>
      <c r="U73" s="12">
        <v>94</v>
      </c>
      <c r="V73" s="12">
        <v>5</v>
      </c>
      <c r="W73" s="12">
        <v>4</v>
      </c>
      <c r="X73" s="12">
        <v>1</v>
      </c>
      <c r="Y73" s="12">
        <f t="shared" si="14"/>
        <v>104</v>
      </c>
      <c r="Z73" s="12">
        <f t="shared" si="15"/>
        <v>104</v>
      </c>
      <c r="AA73" s="12">
        <f t="shared" si="20"/>
        <v>53</v>
      </c>
      <c r="AB73" s="13">
        <f t="shared" si="16"/>
        <v>90.384615384615387</v>
      </c>
      <c r="AC73" s="13">
        <f t="shared" si="17"/>
        <v>90.384615384615387</v>
      </c>
      <c r="AD73" s="13">
        <f t="shared" si="18"/>
        <v>77.685950413223139</v>
      </c>
      <c r="AE73" s="9">
        <v>43201</v>
      </c>
      <c r="AF73" s="9">
        <v>43201</v>
      </c>
      <c r="AG73" s="12">
        <v>2018</v>
      </c>
      <c r="AH73" s="13">
        <v>47.961643835616435</v>
      </c>
      <c r="AI73" s="9">
        <v>45392</v>
      </c>
      <c r="AJ73" s="9">
        <v>45392</v>
      </c>
      <c r="AK73" s="12">
        <v>2024</v>
      </c>
      <c r="AL73" s="24">
        <v>53.964383561643835</v>
      </c>
      <c r="AM73" s="13">
        <f t="shared" si="19"/>
        <v>6.0027397260273974</v>
      </c>
      <c r="AN73" s="24">
        <v>6</v>
      </c>
      <c r="AO73" s="46" t="s">
        <v>145</v>
      </c>
    </row>
    <row r="74" spans="1:41" s="36" customFormat="1" ht="15" thickBot="1" x14ac:dyDescent="0.4">
      <c r="A74" s="41" t="s">
        <v>14</v>
      </c>
      <c r="B74" s="43" t="s">
        <v>115</v>
      </c>
      <c r="C74" s="12"/>
      <c r="D74" s="12" t="s">
        <v>21</v>
      </c>
      <c r="E74" s="12">
        <v>1959</v>
      </c>
      <c r="F74" s="12" t="s">
        <v>20</v>
      </c>
      <c r="G74" s="12" t="s">
        <v>20</v>
      </c>
      <c r="H74" s="12" t="s">
        <v>12</v>
      </c>
      <c r="I74" s="12">
        <v>21</v>
      </c>
      <c r="J74" s="12">
        <v>75</v>
      </c>
      <c r="K74" s="12">
        <v>5621</v>
      </c>
      <c r="L74" s="9">
        <v>43201</v>
      </c>
      <c r="M74" s="12" t="s">
        <v>27</v>
      </c>
      <c r="N74" s="12" t="s">
        <v>12</v>
      </c>
      <c r="O74" s="12">
        <v>1</v>
      </c>
      <c r="P74" s="12">
        <v>121</v>
      </c>
      <c r="Q74" s="12" t="s">
        <v>41</v>
      </c>
      <c r="R74" s="12" t="s">
        <v>42</v>
      </c>
      <c r="S74" s="12">
        <v>73</v>
      </c>
      <c r="T74" s="12">
        <v>48</v>
      </c>
      <c r="U74" s="12">
        <v>98</v>
      </c>
      <c r="V74" s="12">
        <v>6</v>
      </c>
      <c r="W74" s="12">
        <v>2</v>
      </c>
      <c r="X74" s="12">
        <v>1</v>
      </c>
      <c r="Y74" s="12">
        <f t="shared" si="14"/>
        <v>107</v>
      </c>
      <c r="Z74" s="12">
        <f t="shared" si="15"/>
        <v>107</v>
      </c>
      <c r="AA74" s="12">
        <f t="shared" si="20"/>
        <v>54.5</v>
      </c>
      <c r="AB74" s="13">
        <f t="shared" si="16"/>
        <v>91.588785046728972</v>
      </c>
      <c r="AC74" s="13">
        <f t="shared" si="17"/>
        <v>91.588785046728972</v>
      </c>
      <c r="AD74" s="13">
        <f t="shared" si="18"/>
        <v>80.991735537190081</v>
      </c>
      <c r="AE74" s="9">
        <v>43201</v>
      </c>
      <c r="AF74" s="9">
        <v>43201</v>
      </c>
      <c r="AG74" s="12">
        <v>2018</v>
      </c>
      <c r="AH74" s="13">
        <v>58.646575342465752</v>
      </c>
      <c r="AI74" s="9">
        <v>45392</v>
      </c>
      <c r="AJ74" s="9">
        <v>45392</v>
      </c>
      <c r="AK74" s="12">
        <v>2024</v>
      </c>
      <c r="AL74" s="24">
        <v>64.649315068493152</v>
      </c>
      <c r="AM74" s="13">
        <f t="shared" si="19"/>
        <v>6.0027397260273974</v>
      </c>
      <c r="AN74" s="24">
        <v>6</v>
      </c>
      <c r="AO74" s="46" t="s">
        <v>146</v>
      </c>
    </row>
    <row r="75" spans="1:41" s="36" customFormat="1" ht="15" thickBot="1" x14ac:dyDescent="0.4">
      <c r="A75" s="65" t="s">
        <v>14</v>
      </c>
      <c r="B75" s="42" t="s">
        <v>116</v>
      </c>
      <c r="C75" s="67" t="s">
        <v>23</v>
      </c>
      <c r="D75" s="12" t="s">
        <v>21</v>
      </c>
      <c r="E75" s="12">
        <v>1959</v>
      </c>
      <c r="F75" s="12" t="s">
        <v>33</v>
      </c>
      <c r="G75" s="12" t="s">
        <v>32</v>
      </c>
      <c r="H75" s="12" t="s">
        <v>17</v>
      </c>
      <c r="I75" s="12">
        <v>21</v>
      </c>
      <c r="J75" s="12">
        <v>76</v>
      </c>
      <c r="K75" s="12">
        <v>5683</v>
      </c>
      <c r="L75" s="9">
        <v>43215</v>
      </c>
      <c r="M75" s="12" t="s">
        <v>10</v>
      </c>
      <c r="N75" s="12" t="s">
        <v>22</v>
      </c>
      <c r="O75" s="12">
        <v>1</v>
      </c>
      <c r="P75" s="12">
        <v>121</v>
      </c>
      <c r="Q75" s="12" t="s">
        <v>41</v>
      </c>
      <c r="R75" s="12" t="s">
        <v>42</v>
      </c>
      <c r="S75" s="12">
        <v>73</v>
      </c>
      <c r="T75" s="12">
        <v>48</v>
      </c>
      <c r="U75" s="12">
        <v>99</v>
      </c>
      <c r="V75" s="12">
        <v>4</v>
      </c>
      <c r="W75" s="12">
        <v>5</v>
      </c>
      <c r="X75" s="12">
        <v>1</v>
      </c>
      <c r="Y75" s="12">
        <f t="shared" si="14"/>
        <v>109</v>
      </c>
      <c r="Z75" s="12">
        <f t="shared" si="15"/>
        <v>109</v>
      </c>
      <c r="AA75" s="12">
        <f t="shared" si="20"/>
        <v>55.5</v>
      </c>
      <c r="AB75" s="13">
        <f t="shared" si="16"/>
        <v>90.825688073394488</v>
      </c>
      <c r="AC75" s="13">
        <f t="shared" si="17"/>
        <v>90.825688073394488</v>
      </c>
      <c r="AD75" s="13">
        <f t="shared" si="18"/>
        <v>81.818181818181827</v>
      </c>
      <c r="AE75" s="9">
        <v>43229</v>
      </c>
      <c r="AF75" s="9">
        <v>43215</v>
      </c>
      <c r="AG75" s="12">
        <v>2018</v>
      </c>
      <c r="AH75" s="13">
        <v>58.895890410958906</v>
      </c>
      <c r="AI75" s="9">
        <v>45420</v>
      </c>
      <c r="AJ75" s="9">
        <v>45420</v>
      </c>
      <c r="AK75" s="12">
        <v>2024</v>
      </c>
      <c r="AL75" s="24">
        <v>64.898630136986299</v>
      </c>
      <c r="AM75" s="13">
        <f t="shared" si="19"/>
        <v>6.0027397260273974</v>
      </c>
      <c r="AN75" s="24">
        <v>6</v>
      </c>
      <c r="AO75" s="46" t="s">
        <v>145</v>
      </c>
    </row>
    <row r="76" spans="1:41" s="64" customFormat="1" ht="14.5" thickBot="1" x14ac:dyDescent="0.35">
      <c r="A76" s="66" t="s">
        <v>14</v>
      </c>
      <c r="B76" s="69" t="s">
        <v>149</v>
      </c>
      <c r="C76" s="68" t="s">
        <v>15</v>
      </c>
      <c r="D76" s="7" t="s">
        <v>21</v>
      </c>
      <c r="E76" s="7">
        <v>1970</v>
      </c>
      <c r="F76" s="7" t="s">
        <v>20</v>
      </c>
      <c r="G76" s="7" t="s">
        <v>20</v>
      </c>
      <c r="H76" s="7" t="s">
        <v>17</v>
      </c>
      <c r="I76" s="7">
        <v>21</v>
      </c>
      <c r="J76" s="7">
        <v>108</v>
      </c>
      <c r="K76" s="7">
        <v>8412</v>
      </c>
      <c r="L76" s="6">
        <v>43789</v>
      </c>
      <c r="M76" s="7" t="s">
        <v>10</v>
      </c>
      <c r="N76" s="7" t="s">
        <v>22</v>
      </c>
      <c r="O76" s="7">
        <v>1</v>
      </c>
      <c r="P76" s="7">
        <v>121</v>
      </c>
      <c r="Q76" s="7" t="s">
        <v>41</v>
      </c>
      <c r="R76" s="7" t="s">
        <v>42</v>
      </c>
      <c r="S76" s="7">
        <v>73</v>
      </c>
      <c r="T76" s="7">
        <v>48</v>
      </c>
      <c r="U76" s="7">
        <v>93</v>
      </c>
      <c r="V76" s="7">
        <v>4</v>
      </c>
      <c r="W76" s="7">
        <v>9</v>
      </c>
      <c r="X76" s="7">
        <v>1</v>
      </c>
      <c r="Y76" s="7">
        <f t="shared" ref="Y76:Y80" si="21">U76+V76+W76+X76</f>
        <v>107</v>
      </c>
      <c r="Z76" s="7">
        <f t="shared" ref="Z76:Z80" si="22">Y76</f>
        <v>107</v>
      </c>
      <c r="AA76" s="7">
        <f t="shared" ref="AA76:AA80" si="23">(Z76/2)+1</f>
        <v>54.5</v>
      </c>
      <c r="AB76" s="17">
        <f t="shared" ref="AB76:AB80" si="24">U76/Z76*100</f>
        <v>86.915887850467286</v>
      </c>
      <c r="AC76" s="17">
        <f t="shared" ref="AC76:AC80" si="25">U76/Y76*100</f>
        <v>86.915887850467286</v>
      </c>
      <c r="AD76" s="17">
        <f t="shared" ref="AD76:AD80" si="26">U76/P76*100</f>
        <v>76.859504132231407</v>
      </c>
      <c r="AE76" s="6">
        <v>43796</v>
      </c>
      <c r="AF76" s="6">
        <v>43789</v>
      </c>
      <c r="AG76" s="7">
        <v>2019</v>
      </c>
      <c r="AH76" s="17">
        <v>48.945205479452056</v>
      </c>
      <c r="AI76" s="6">
        <v>45987</v>
      </c>
      <c r="AJ76" s="6">
        <v>45987</v>
      </c>
      <c r="AK76" s="7">
        <v>2025</v>
      </c>
      <c r="AL76" s="19">
        <v>54.947945205479449</v>
      </c>
      <c r="AM76" s="17">
        <f t="shared" ref="AM76:AM80" si="27">(AJ76-AE76)/365</f>
        <v>6.0027397260273974</v>
      </c>
      <c r="AN76" s="19">
        <v>6</v>
      </c>
      <c r="AO76" s="7" t="s">
        <v>145</v>
      </c>
    </row>
    <row r="77" spans="1:41" s="64" customFormat="1" ht="14.5" thickBot="1" x14ac:dyDescent="0.35">
      <c r="A77" s="66" t="s">
        <v>14</v>
      </c>
      <c r="B77" s="69" t="s">
        <v>150</v>
      </c>
      <c r="C77" s="68"/>
      <c r="D77" s="7" t="s">
        <v>21</v>
      </c>
      <c r="E77" s="7">
        <v>1963</v>
      </c>
      <c r="F77" s="7" t="s">
        <v>34</v>
      </c>
      <c r="G77" s="7" t="s">
        <v>20</v>
      </c>
      <c r="H77" s="7" t="s">
        <v>24</v>
      </c>
      <c r="I77" s="7">
        <v>21</v>
      </c>
      <c r="J77" s="7">
        <v>112</v>
      </c>
      <c r="K77" s="7">
        <v>8749</v>
      </c>
      <c r="L77" s="6">
        <v>43859</v>
      </c>
      <c r="M77" s="7" t="s">
        <v>27</v>
      </c>
      <c r="N77" s="7" t="s">
        <v>12</v>
      </c>
      <c r="O77" s="7">
        <v>1</v>
      </c>
      <c r="P77" s="7">
        <v>121</v>
      </c>
      <c r="Q77" s="7" t="s">
        <v>41</v>
      </c>
      <c r="R77" s="7" t="s">
        <v>42</v>
      </c>
      <c r="S77" s="7">
        <v>73</v>
      </c>
      <c r="T77" s="7">
        <v>48</v>
      </c>
      <c r="U77" s="7">
        <v>96</v>
      </c>
      <c r="V77" s="7">
        <v>4</v>
      </c>
      <c r="W77" s="7">
        <v>7</v>
      </c>
      <c r="X77" s="7">
        <v>1</v>
      </c>
      <c r="Y77" s="7">
        <f t="shared" si="21"/>
        <v>108</v>
      </c>
      <c r="Z77" s="7">
        <f t="shared" si="22"/>
        <v>108</v>
      </c>
      <c r="AA77" s="7">
        <f t="shared" si="23"/>
        <v>55</v>
      </c>
      <c r="AB77" s="17">
        <f t="shared" si="24"/>
        <v>88.888888888888886</v>
      </c>
      <c r="AC77" s="17">
        <f t="shared" si="25"/>
        <v>88.888888888888886</v>
      </c>
      <c r="AD77" s="17">
        <f t="shared" si="26"/>
        <v>79.338842975206617</v>
      </c>
      <c r="AE77" s="6">
        <v>43862</v>
      </c>
      <c r="AF77" s="6">
        <v>43859</v>
      </c>
      <c r="AG77" s="7">
        <v>2020</v>
      </c>
      <c r="AH77" s="17">
        <v>56.816438356164383</v>
      </c>
      <c r="AI77" s="6">
        <v>46053</v>
      </c>
      <c r="AJ77" s="6">
        <v>46053</v>
      </c>
      <c r="AK77" s="7">
        <v>2026</v>
      </c>
      <c r="AL77" s="17">
        <v>62.819178082191783</v>
      </c>
      <c r="AM77" s="17">
        <f t="shared" si="27"/>
        <v>6.0027397260273974</v>
      </c>
      <c r="AN77" s="19">
        <v>6</v>
      </c>
      <c r="AO77" s="7" t="s">
        <v>146</v>
      </c>
    </row>
    <row r="78" spans="1:41" s="64" customFormat="1" ht="14.5" thickBot="1" x14ac:dyDescent="0.35">
      <c r="A78" s="66" t="s">
        <v>14</v>
      </c>
      <c r="B78" s="69" t="s">
        <v>151</v>
      </c>
      <c r="C78" s="68"/>
      <c r="D78" s="7" t="s">
        <v>16</v>
      </c>
      <c r="E78" s="7">
        <v>1971</v>
      </c>
      <c r="F78" s="7" t="s">
        <v>33</v>
      </c>
      <c r="G78" s="7" t="s">
        <v>25</v>
      </c>
      <c r="H78" s="7" t="s">
        <v>24</v>
      </c>
      <c r="I78" s="7">
        <v>22</v>
      </c>
      <c r="J78" s="7">
        <v>3</v>
      </c>
      <c r="K78" s="7">
        <v>106</v>
      </c>
      <c r="L78" s="6">
        <v>43943</v>
      </c>
      <c r="M78" s="7" t="s">
        <v>10</v>
      </c>
      <c r="N78" s="7" t="s">
        <v>38</v>
      </c>
      <c r="O78" s="7">
        <v>1</v>
      </c>
      <c r="P78" s="7">
        <v>123</v>
      </c>
      <c r="Q78" s="7" t="s">
        <v>41</v>
      </c>
      <c r="R78" s="7" t="s">
        <v>42</v>
      </c>
      <c r="S78" s="7">
        <v>87</v>
      </c>
      <c r="T78" s="7">
        <v>36</v>
      </c>
      <c r="U78" s="7">
        <v>52</v>
      </c>
      <c r="V78" s="7">
        <v>12</v>
      </c>
      <c r="W78" s="7">
        <v>3</v>
      </c>
      <c r="X78" s="7">
        <v>0</v>
      </c>
      <c r="Y78" s="7">
        <f t="shared" si="21"/>
        <v>67</v>
      </c>
      <c r="Z78" s="7">
        <f t="shared" si="22"/>
        <v>67</v>
      </c>
      <c r="AA78" s="7">
        <f t="shared" si="23"/>
        <v>34.5</v>
      </c>
      <c r="AB78" s="17">
        <f t="shared" si="24"/>
        <v>77.611940298507463</v>
      </c>
      <c r="AC78" s="17">
        <f t="shared" si="25"/>
        <v>77.611940298507463</v>
      </c>
      <c r="AD78" s="17">
        <f t="shared" si="26"/>
        <v>42.276422764227647</v>
      </c>
      <c r="AE78" s="6">
        <v>43943</v>
      </c>
      <c r="AF78" s="6">
        <v>43943</v>
      </c>
      <c r="AG78" s="7">
        <v>2020</v>
      </c>
      <c r="AH78" s="17">
        <v>48.843835616438355</v>
      </c>
      <c r="AI78" s="6">
        <v>46133</v>
      </c>
      <c r="AJ78" s="6">
        <v>46133</v>
      </c>
      <c r="AK78" s="7">
        <v>2026</v>
      </c>
      <c r="AL78" s="17">
        <v>54.843835616438355</v>
      </c>
      <c r="AM78" s="17">
        <f t="shared" si="27"/>
        <v>6</v>
      </c>
      <c r="AN78" s="19">
        <v>6</v>
      </c>
      <c r="AO78" s="7" t="s">
        <v>146</v>
      </c>
    </row>
    <row r="79" spans="1:41" s="64" customFormat="1" ht="14.5" thickBot="1" x14ac:dyDescent="0.35">
      <c r="A79" s="66" t="s">
        <v>14</v>
      </c>
      <c r="B79" s="69" t="s">
        <v>152</v>
      </c>
      <c r="C79" s="68"/>
      <c r="D79" s="7" t="s">
        <v>21</v>
      </c>
      <c r="E79" s="7">
        <v>1956</v>
      </c>
      <c r="F79" s="7" t="s">
        <v>33</v>
      </c>
      <c r="G79" s="7" t="s">
        <v>25</v>
      </c>
      <c r="H79" s="7" t="s">
        <v>24</v>
      </c>
      <c r="I79" s="7">
        <v>22</v>
      </c>
      <c r="J79" s="7">
        <v>6</v>
      </c>
      <c r="K79" s="7">
        <v>287</v>
      </c>
      <c r="L79" s="6">
        <v>43992</v>
      </c>
      <c r="M79" s="7" t="s">
        <v>10</v>
      </c>
      <c r="N79" s="7" t="s">
        <v>38</v>
      </c>
      <c r="O79" s="7">
        <v>1</v>
      </c>
      <c r="P79" s="7">
        <v>123</v>
      </c>
      <c r="Q79" s="7" t="s">
        <v>41</v>
      </c>
      <c r="R79" s="7" t="s">
        <v>42</v>
      </c>
      <c r="S79" s="7">
        <v>87</v>
      </c>
      <c r="T79" s="7">
        <v>36</v>
      </c>
      <c r="U79" s="7">
        <v>87</v>
      </c>
      <c r="V79" s="7">
        <v>30</v>
      </c>
      <c r="W79" s="7">
        <v>6</v>
      </c>
      <c r="X79" s="7">
        <v>0</v>
      </c>
      <c r="Y79" s="7">
        <f t="shared" si="21"/>
        <v>123</v>
      </c>
      <c r="Z79" s="7">
        <f t="shared" si="22"/>
        <v>123</v>
      </c>
      <c r="AA79" s="7">
        <f t="shared" si="23"/>
        <v>62.5</v>
      </c>
      <c r="AB79" s="17">
        <f t="shared" si="24"/>
        <v>70.731707317073173</v>
      </c>
      <c r="AC79" s="17">
        <f t="shared" si="25"/>
        <v>70.731707317073173</v>
      </c>
      <c r="AD79" s="17">
        <f t="shared" si="26"/>
        <v>70.731707317073173</v>
      </c>
      <c r="AE79" s="6">
        <v>43992</v>
      </c>
      <c r="AF79" s="6">
        <v>43992</v>
      </c>
      <c r="AG79" s="7">
        <v>2020</v>
      </c>
      <c r="AH79" s="17">
        <v>63.986301369863014</v>
      </c>
      <c r="AI79" s="6">
        <v>46182</v>
      </c>
      <c r="AJ79" s="6">
        <v>46182</v>
      </c>
      <c r="AK79" s="7">
        <v>2026</v>
      </c>
      <c r="AL79" s="17">
        <v>69.986301369863014</v>
      </c>
      <c r="AM79" s="17">
        <f t="shared" si="27"/>
        <v>6</v>
      </c>
      <c r="AN79" s="19">
        <v>6</v>
      </c>
      <c r="AO79" s="7" t="s">
        <v>145</v>
      </c>
    </row>
    <row r="80" spans="1:41" s="64" customFormat="1" ht="14.5" thickBot="1" x14ac:dyDescent="0.35">
      <c r="A80" s="66" t="s">
        <v>14</v>
      </c>
      <c r="B80" s="69" t="s">
        <v>153</v>
      </c>
      <c r="C80" s="68"/>
      <c r="D80" s="7" t="s">
        <v>16</v>
      </c>
      <c r="E80" s="7">
        <v>1959</v>
      </c>
      <c r="F80" s="7" t="s">
        <v>30</v>
      </c>
      <c r="G80" s="7" t="s">
        <v>20</v>
      </c>
      <c r="H80" s="7" t="s">
        <v>17</v>
      </c>
      <c r="I80" s="7">
        <v>22</v>
      </c>
      <c r="J80" s="7">
        <v>7</v>
      </c>
      <c r="K80" s="7">
        <v>393</v>
      </c>
      <c r="L80" s="6">
        <v>44006</v>
      </c>
      <c r="M80" s="7" t="s">
        <v>27</v>
      </c>
      <c r="N80" s="7" t="s">
        <v>12</v>
      </c>
      <c r="O80" s="7">
        <v>1</v>
      </c>
      <c r="P80" s="7">
        <v>123</v>
      </c>
      <c r="Q80" s="7" t="s">
        <v>41</v>
      </c>
      <c r="R80" s="7" t="s">
        <v>42</v>
      </c>
      <c r="S80" s="7">
        <v>87</v>
      </c>
      <c r="T80" s="7">
        <v>36</v>
      </c>
      <c r="U80" s="7">
        <v>96</v>
      </c>
      <c r="V80" s="7">
        <v>6</v>
      </c>
      <c r="W80" s="7">
        <v>9</v>
      </c>
      <c r="X80" s="7">
        <v>0</v>
      </c>
      <c r="Y80" s="7">
        <f t="shared" si="21"/>
        <v>111</v>
      </c>
      <c r="Z80" s="7">
        <f t="shared" si="22"/>
        <v>111</v>
      </c>
      <c r="AA80" s="7">
        <f t="shared" si="23"/>
        <v>56.5</v>
      </c>
      <c r="AB80" s="17">
        <f t="shared" si="24"/>
        <v>86.486486486486484</v>
      </c>
      <c r="AC80" s="17">
        <f t="shared" si="25"/>
        <v>86.486486486486484</v>
      </c>
      <c r="AD80" s="17">
        <f t="shared" si="26"/>
        <v>78.048780487804876</v>
      </c>
      <c r="AE80" s="6">
        <v>44006</v>
      </c>
      <c r="AF80" s="6">
        <v>44006</v>
      </c>
      <c r="AG80" s="7">
        <v>2020</v>
      </c>
      <c r="AH80" s="17">
        <v>60.684931506849317</v>
      </c>
      <c r="AI80" s="6">
        <v>46196</v>
      </c>
      <c r="AJ80" s="6">
        <v>46196</v>
      </c>
      <c r="AK80" s="7">
        <v>2026</v>
      </c>
      <c r="AL80" s="17">
        <v>66.68493150684931</v>
      </c>
      <c r="AM80" s="17">
        <f t="shared" si="27"/>
        <v>6</v>
      </c>
      <c r="AN80" s="19">
        <v>6</v>
      </c>
      <c r="AO80" s="7" t="s">
        <v>145</v>
      </c>
    </row>
  </sheetData>
  <sortState xmlns:xlrd2="http://schemas.microsoft.com/office/spreadsheetml/2017/richdata2" ref="A2:AO75">
    <sortCondition ref="L2:L75"/>
    <sortCondition ref="B2:B75"/>
  </sortState>
  <pageMargins left="0.74803149606299213" right="0.74803149606299213" top="0.98425196850393704" bottom="0.98425196850393704" header="0.51181102362204722" footer="0.51181102362204722"/>
  <pageSetup paperSize="9" scale="68" pageOrder="overThenDown" orientation="landscape" r:id="rId1"/>
  <headerFooter>
    <oddHeader>&amp;L&amp;"-,Fett"Hamburgisches Verfassungsgericht
Wahlen der Richterinnen und Richter&amp;C&amp;"-,Fett"Landesverfassungsgerichte und Justizialisierung
(DFG - Gz: RE 1376/4-1; AOBJ: 644495&amp;R&amp;"-,Fett"&amp;P/&amp;N</oddHeader>
    <oddFooter xml:space="preserve">&amp;L&amp;"-,Fett"Zitiervorschlag: Werner Reutter, Hamburgisches Verfassungsgericht
Wahl der Richterinnen und Richter. HU Berlin 2018
https://hu-berlin/lverfge&amp;R&amp;"-,Fett"Erstellt von: Werner Reutter
Humboldt-Universität zu Berlin
Stand:  &amp;D&amp;"-,Standard" </oddFooter>
  </headerFooter>
  <colBreaks count="1" manualBreakCount="1">
    <brk id="12" max="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62284-714C-45D5-84D5-89ED0FDF2835}">
  <dimension ref="A1:AO80"/>
  <sheetViews>
    <sheetView view="pageLayout" zoomScale="50" zoomScaleNormal="60" zoomScalePageLayoutView="50" workbookViewId="0">
      <selection activeCell="A2" sqref="A2"/>
    </sheetView>
  </sheetViews>
  <sheetFormatPr baseColWidth="10" defaultColWidth="11.25" defaultRowHeight="13" x14ac:dyDescent="0.3"/>
  <cols>
    <col min="1" max="1" width="6.1640625" style="49" customWidth="1"/>
    <col min="2" max="2" width="16" style="49" customWidth="1"/>
    <col min="3" max="3" width="12" style="49" customWidth="1"/>
    <col min="4" max="4" width="13" style="49" customWidth="1"/>
    <col min="5" max="5" width="14.58203125" style="51" customWidth="1"/>
    <col min="6" max="6" width="28" style="51" customWidth="1"/>
    <col min="7" max="7" width="22" style="51" customWidth="1"/>
    <col min="8" max="8" width="10.58203125" style="51" customWidth="1"/>
    <col min="9" max="9" width="6.08203125" style="51" customWidth="1"/>
    <col min="10" max="10" width="7.9140625" style="51" customWidth="1"/>
    <col min="11" max="11" width="13.75" style="51" customWidth="1"/>
    <col min="12" max="12" width="17.9140625" style="51" customWidth="1"/>
    <col min="13" max="13" width="17.25" style="52" customWidth="1"/>
    <col min="14" max="14" width="21.58203125" style="51" customWidth="1"/>
    <col min="15" max="15" width="8.4140625" style="51" customWidth="1"/>
    <col min="16" max="16" width="20.9140625" style="51" customWidth="1"/>
    <col min="17" max="17" width="13.08203125" style="51" customWidth="1"/>
    <col min="18" max="18" width="25.25" style="51" customWidth="1"/>
    <col min="19" max="19" width="24.83203125" style="51" customWidth="1"/>
    <col min="20" max="20" width="26.75" style="51" customWidth="1"/>
    <col min="21" max="21" width="11.4140625" style="51" customWidth="1"/>
    <col min="22" max="22" width="11.25" style="51" customWidth="1"/>
    <col min="23" max="23" width="10.08203125" style="51" customWidth="1"/>
    <col min="24" max="24" width="11.6640625" style="51" customWidth="1"/>
    <col min="25" max="25" width="14.08203125" style="51" customWidth="1"/>
    <col min="26" max="26" width="16.75" style="51" customWidth="1"/>
    <col min="27" max="27" width="15.6640625" style="51" customWidth="1"/>
    <col min="28" max="28" width="20.75" style="50" customWidth="1"/>
    <col min="29" max="29" width="25.6640625" style="50" customWidth="1"/>
    <col min="30" max="30" width="16.9140625" style="50" customWidth="1"/>
    <col min="31" max="31" width="12.33203125" style="49" customWidth="1"/>
    <col min="32" max="32" width="13.4140625" style="49" customWidth="1"/>
    <col min="33" max="33" width="12.75" style="49" customWidth="1"/>
    <col min="34" max="34" width="14.83203125" style="49" customWidth="1"/>
    <col min="35" max="35" width="13.58203125" style="49" customWidth="1"/>
    <col min="36" max="36" width="15.08203125" style="49" customWidth="1"/>
    <col min="37" max="37" width="13.75" style="49" customWidth="1"/>
    <col min="38" max="38" width="18.33203125" style="49" customWidth="1"/>
    <col min="39" max="39" width="12.25" style="49" customWidth="1"/>
    <col min="40" max="40" width="15.58203125" style="49" customWidth="1"/>
    <col min="41" max="41" width="18" style="49" customWidth="1"/>
    <col min="42" max="16384" width="11.25" style="49"/>
  </cols>
  <sheetData>
    <row r="1" spans="1:41" s="64" customFormat="1" ht="56.5" thickBot="1" x14ac:dyDescent="0.35">
      <c r="A1" s="5" t="s">
        <v>0</v>
      </c>
      <c r="B1" s="5" t="s">
        <v>117</v>
      </c>
      <c r="C1" s="5" t="s">
        <v>118</v>
      </c>
      <c r="D1" s="5" t="s">
        <v>119</v>
      </c>
      <c r="E1" s="5" t="s">
        <v>120</v>
      </c>
      <c r="F1" s="5" t="s">
        <v>121</v>
      </c>
      <c r="G1" s="5" t="s">
        <v>122</v>
      </c>
      <c r="H1" s="5" t="s">
        <v>123</v>
      </c>
      <c r="I1" s="5" t="s">
        <v>1</v>
      </c>
      <c r="J1" s="5" t="s">
        <v>7</v>
      </c>
      <c r="K1" s="5" t="s">
        <v>8</v>
      </c>
      <c r="L1" s="5" t="s">
        <v>9</v>
      </c>
      <c r="M1" s="5" t="s">
        <v>26</v>
      </c>
      <c r="N1" s="5" t="s">
        <v>124</v>
      </c>
      <c r="O1" s="5" t="s">
        <v>125</v>
      </c>
      <c r="P1" s="5" t="s">
        <v>126</v>
      </c>
      <c r="Q1" s="5" t="s">
        <v>127</v>
      </c>
      <c r="R1" s="5" t="s">
        <v>128</v>
      </c>
      <c r="S1" s="5" t="s">
        <v>129</v>
      </c>
      <c r="T1" s="5" t="s">
        <v>130</v>
      </c>
      <c r="U1" s="5" t="s">
        <v>131</v>
      </c>
      <c r="V1" s="5" t="s">
        <v>132</v>
      </c>
      <c r="W1" s="5" t="s">
        <v>133</v>
      </c>
      <c r="X1" s="5" t="s">
        <v>6</v>
      </c>
      <c r="Y1" s="5" t="s">
        <v>134</v>
      </c>
      <c r="Z1" s="5" t="s">
        <v>135</v>
      </c>
      <c r="AA1" s="5" t="s">
        <v>136</v>
      </c>
      <c r="AB1" s="5" t="s">
        <v>137</v>
      </c>
      <c r="AC1" s="5" t="s">
        <v>138</v>
      </c>
      <c r="AD1" s="5" t="s">
        <v>139</v>
      </c>
      <c r="AE1" s="5" t="s">
        <v>2</v>
      </c>
      <c r="AF1" s="5" t="s">
        <v>3</v>
      </c>
      <c r="AG1" s="5" t="s">
        <v>140</v>
      </c>
      <c r="AH1" s="5" t="s">
        <v>141</v>
      </c>
      <c r="AI1" s="5" t="s">
        <v>11</v>
      </c>
      <c r="AJ1" s="5" t="s">
        <v>4</v>
      </c>
      <c r="AK1" s="5" t="s">
        <v>5</v>
      </c>
      <c r="AL1" s="5" t="s">
        <v>142</v>
      </c>
      <c r="AM1" s="5" t="s">
        <v>143</v>
      </c>
      <c r="AN1" s="5" t="s">
        <v>13</v>
      </c>
      <c r="AO1" s="44" t="s">
        <v>144</v>
      </c>
    </row>
    <row r="2" spans="1:41" s="55" customFormat="1" ht="15" thickBot="1" x14ac:dyDescent="0.4">
      <c r="A2" s="7">
        <v>6</v>
      </c>
      <c r="B2" s="42" t="s">
        <v>43</v>
      </c>
      <c r="C2" s="7">
        <v>1</v>
      </c>
      <c r="D2" s="16">
        <v>1</v>
      </c>
      <c r="E2" s="16">
        <v>1943</v>
      </c>
      <c r="F2" s="16" t="s">
        <v>12</v>
      </c>
      <c r="G2" s="16">
        <v>4</v>
      </c>
      <c r="H2" s="7">
        <v>1</v>
      </c>
      <c r="I2" s="16">
        <v>16</v>
      </c>
      <c r="J2" s="16">
        <v>4</v>
      </c>
      <c r="K2" s="16">
        <v>116</v>
      </c>
      <c r="L2" s="18">
        <v>35760</v>
      </c>
      <c r="M2" s="7">
        <v>1</v>
      </c>
      <c r="N2" s="16">
        <v>1</v>
      </c>
      <c r="O2" s="7">
        <v>1</v>
      </c>
      <c r="P2" s="16">
        <v>121</v>
      </c>
      <c r="Q2" s="7" t="s">
        <v>19</v>
      </c>
      <c r="R2" s="7" t="s">
        <v>18</v>
      </c>
      <c r="S2" s="7">
        <v>75</v>
      </c>
      <c r="T2" s="7">
        <v>46</v>
      </c>
      <c r="U2" s="16">
        <v>105</v>
      </c>
      <c r="V2" s="16">
        <v>1</v>
      </c>
      <c r="W2" s="16">
        <v>9</v>
      </c>
      <c r="X2" s="16">
        <v>0</v>
      </c>
      <c r="Y2" s="16">
        <f t="shared" ref="Y2:Y33" si="0">U2+V2+W2+X2</f>
        <v>115</v>
      </c>
      <c r="Z2" s="16">
        <f t="shared" ref="Z2:Z33" si="1">Y2</f>
        <v>115</v>
      </c>
      <c r="AA2" s="21">
        <f>ROUNDDOWN((Z2/2)+1,0)</f>
        <v>58</v>
      </c>
      <c r="AB2" s="17">
        <f t="shared" ref="AB2:AB33" si="2">U2/Z2*100</f>
        <v>91.304347826086953</v>
      </c>
      <c r="AC2" s="17">
        <f t="shared" ref="AC2:AC33" si="3">U2/Y2*100</f>
        <v>91.304347826086953</v>
      </c>
      <c r="AD2" s="17">
        <f t="shared" ref="AD2:AD33" si="4">U2/P2*100</f>
        <v>86.776859504132233</v>
      </c>
      <c r="AE2" s="18">
        <v>35760</v>
      </c>
      <c r="AF2" s="18">
        <v>35760</v>
      </c>
      <c r="AG2" s="16">
        <v>1997</v>
      </c>
      <c r="AH2" s="19">
        <v>54.180821917808217</v>
      </c>
      <c r="AI2" s="37">
        <v>37950</v>
      </c>
      <c r="AJ2" s="18">
        <v>37950</v>
      </c>
      <c r="AK2" s="16">
        <v>2003</v>
      </c>
      <c r="AL2" s="19">
        <v>60.180821917808217</v>
      </c>
      <c r="AM2" s="17">
        <f t="shared" ref="AM2:AM33" si="5">(AJ2-AE2)/365</f>
        <v>6</v>
      </c>
      <c r="AN2" s="19">
        <v>6</v>
      </c>
      <c r="AO2" s="45">
        <v>2</v>
      </c>
    </row>
    <row r="3" spans="1:41" s="55" customFormat="1" ht="15" thickBot="1" x14ac:dyDescent="0.4">
      <c r="A3" s="7">
        <v>6</v>
      </c>
      <c r="B3" s="43" t="s">
        <v>44</v>
      </c>
      <c r="C3" s="7">
        <v>1</v>
      </c>
      <c r="D3" s="16">
        <v>2</v>
      </c>
      <c r="E3" s="16">
        <v>1942</v>
      </c>
      <c r="F3" s="16" t="s">
        <v>12</v>
      </c>
      <c r="G3" s="16">
        <v>1</v>
      </c>
      <c r="H3" s="7">
        <v>1</v>
      </c>
      <c r="I3" s="16">
        <v>16</v>
      </c>
      <c r="J3" s="16">
        <v>8</v>
      </c>
      <c r="K3" s="16">
        <v>280</v>
      </c>
      <c r="L3" s="18">
        <v>35823</v>
      </c>
      <c r="M3" s="7">
        <v>1</v>
      </c>
      <c r="N3" s="16">
        <v>1</v>
      </c>
      <c r="O3" s="7">
        <v>1</v>
      </c>
      <c r="P3" s="16">
        <v>121</v>
      </c>
      <c r="Q3" s="7" t="s">
        <v>19</v>
      </c>
      <c r="R3" s="7" t="s">
        <v>18</v>
      </c>
      <c r="S3" s="7">
        <v>75</v>
      </c>
      <c r="T3" s="7">
        <v>46</v>
      </c>
      <c r="U3" s="16">
        <v>108</v>
      </c>
      <c r="V3" s="16">
        <v>0</v>
      </c>
      <c r="W3" s="16">
        <v>2</v>
      </c>
      <c r="X3" s="16">
        <v>0</v>
      </c>
      <c r="Y3" s="16">
        <f t="shared" si="0"/>
        <v>110</v>
      </c>
      <c r="Z3" s="16">
        <f t="shared" si="1"/>
        <v>110</v>
      </c>
      <c r="AA3" s="21">
        <f t="shared" ref="AA3:AA34" si="6">(Z3/2)+1</f>
        <v>56</v>
      </c>
      <c r="AB3" s="17">
        <f t="shared" si="2"/>
        <v>98.181818181818187</v>
      </c>
      <c r="AC3" s="17">
        <f t="shared" si="3"/>
        <v>98.181818181818187</v>
      </c>
      <c r="AD3" s="17">
        <f t="shared" si="4"/>
        <v>89.256198347107443</v>
      </c>
      <c r="AE3" s="18">
        <v>35823</v>
      </c>
      <c r="AF3" s="18">
        <v>35823</v>
      </c>
      <c r="AG3" s="16">
        <v>1998</v>
      </c>
      <c r="AH3" s="19">
        <v>55.731506849315068</v>
      </c>
      <c r="AI3" s="37">
        <v>38014</v>
      </c>
      <c r="AJ3" s="18">
        <v>38014</v>
      </c>
      <c r="AK3" s="16">
        <v>2004</v>
      </c>
      <c r="AL3" s="19">
        <v>61.734246575342468</v>
      </c>
      <c r="AM3" s="17">
        <f t="shared" si="5"/>
        <v>6.0027397260273974</v>
      </c>
      <c r="AN3" s="19">
        <v>6</v>
      </c>
      <c r="AO3" s="45">
        <v>1</v>
      </c>
    </row>
    <row r="4" spans="1:41" s="55" customFormat="1" ht="15" thickBot="1" x14ac:dyDescent="0.4">
      <c r="A4" s="7">
        <v>6</v>
      </c>
      <c r="B4" s="43" t="s">
        <v>45</v>
      </c>
      <c r="C4" s="7">
        <v>0</v>
      </c>
      <c r="D4" s="16">
        <v>1</v>
      </c>
      <c r="E4" s="16">
        <v>1936</v>
      </c>
      <c r="F4" s="16" t="s">
        <v>12</v>
      </c>
      <c r="G4" s="16">
        <v>4</v>
      </c>
      <c r="H4" s="7">
        <v>1</v>
      </c>
      <c r="I4" s="16">
        <v>16</v>
      </c>
      <c r="J4" s="16">
        <v>30</v>
      </c>
      <c r="K4" s="16">
        <v>1407</v>
      </c>
      <c r="L4" s="18">
        <v>36118</v>
      </c>
      <c r="M4" s="7">
        <v>1</v>
      </c>
      <c r="N4" s="16">
        <v>4</v>
      </c>
      <c r="O4" s="7">
        <v>1</v>
      </c>
      <c r="P4" s="16">
        <v>121</v>
      </c>
      <c r="Q4" s="7" t="s">
        <v>19</v>
      </c>
      <c r="R4" s="7" t="s">
        <v>18</v>
      </c>
      <c r="S4" s="7">
        <v>75</v>
      </c>
      <c r="T4" s="7">
        <v>46</v>
      </c>
      <c r="U4" s="16">
        <v>94</v>
      </c>
      <c r="V4" s="16">
        <v>10</v>
      </c>
      <c r="W4" s="16">
        <v>4</v>
      </c>
      <c r="X4" s="16">
        <v>0</v>
      </c>
      <c r="Y4" s="16">
        <f t="shared" si="0"/>
        <v>108</v>
      </c>
      <c r="Z4" s="16">
        <f t="shared" si="1"/>
        <v>108</v>
      </c>
      <c r="AA4" s="21">
        <f t="shared" si="6"/>
        <v>55</v>
      </c>
      <c r="AB4" s="17">
        <f t="shared" si="2"/>
        <v>87.037037037037038</v>
      </c>
      <c r="AC4" s="17">
        <f t="shared" si="3"/>
        <v>87.037037037037038</v>
      </c>
      <c r="AD4" s="17">
        <f t="shared" si="4"/>
        <v>77.685950413223139</v>
      </c>
      <c r="AE4" s="18">
        <v>36118</v>
      </c>
      <c r="AF4" s="18">
        <v>36118</v>
      </c>
      <c r="AG4" s="21">
        <v>1998</v>
      </c>
      <c r="AH4" s="19">
        <v>62.463013698630135</v>
      </c>
      <c r="AI4" s="37">
        <v>38309</v>
      </c>
      <c r="AJ4" s="18">
        <v>38300</v>
      </c>
      <c r="AK4" s="16">
        <v>2004</v>
      </c>
      <c r="AL4" s="19">
        <v>68.441095890410963</v>
      </c>
      <c r="AM4" s="17">
        <f t="shared" si="5"/>
        <v>5.978082191780822</v>
      </c>
      <c r="AN4" s="19">
        <v>6</v>
      </c>
      <c r="AO4" s="45">
        <v>1</v>
      </c>
    </row>
    <row r="5" spans="1:41" s="55" customFormat="1" ht="15" thickBot="1" x14ac:dyDescent="0.4">
      <c r="A5" s="7">
        <v>6</v>
      </c>
      <c r="B5" s="43" t="s">
        <v>46</v>
      </c>
      <c r="C5" s="7">
        <v>0</v>
      </c>
      <c r="D5" s="16">
        <v>1</v>
      </c>
      <c r="E5" s="16">
        <v>1952</v>
      </c>
      <c r="F5" s="16" t="s">
        <v>12</v>
      </c>
      <c r="G5" s="16">
        <v>1</v>
      </c>
      <c r="H5" s="7">
        <v>2</v>
      </c>
      <c r="I5" s="16">
        <v>16</v>
      </c>
      <c r="J5" s="16">
        <v>37</v>
      </c>
      <c r="K5" s="16">
        <v>1762</v>
      </c>
      <c r="L5" s="18">
        <v>36194</v>
      </c>
      <c r="M5" s="7">
        <v>1</v>
      </c>
      <c r="N5" s="16">
        <v>1</v>
      </c>
      <c r="O5" s="7">
        <v>1</v>
      </c>
      <c r="P5" s="16">
        <v>121</v>
      </c>
      <c r="Q5" s="7" t="s">
        <v>19</v>
      </c>
      <c r="R5" s="7" t="s">
        <v>18</v>
      </c>
      <c r="S5" s="7">
        <v>75</v>
      </c>
      <c r="T5" s="7">
        <v>46</v>
      </c>
      <c r="U5" s="16">
        <v>98</v>
      </c>
      <c r="V5" s="16">
        <v>3</v>
      </c>
      <c r="W5" s="16">
        <v>4</v>
      </c>
      <c r="X5" s="16">
        <v>0</v>
      </c>
      <c r="Y5" s="16">
        <f t="shared" si="0"/>
        <v>105</v>
      </c>
      <c r="Z5" s="16">
        <f t="shared" si="1"/>
        <v>105</v>
      </c>
      <c r="AA5" s="21">
        <f t="shared" si="6"/>
        <v>53.5</v>
      </c>
      <c r="AB5" s="17">
        <f t="shared" si="2"/>
        <v>93.333333333333329</v>
      </c>
      <c r="AC5" s="17">
        <f t="shared" si="3"/>
        <v>93.333333333333329</v>
      </c>
      <c r="AD5" s="17">
        <f t="shared" si="4"/>
        <v>80.991735537190081</v>
      </c>
      <c r="AE5" s="18">
        <v>36194</v>
      </c>
      <c r="AF5" s="18">
        <v>36194</v>
      </c>
      <c r="AG5" s="21">
        <v>1999</v>
      </c>
      <c r="AH5" s="19">
        <v>46.408219178082192</v>
      </c>
      <c r="AI5" s="37">
        <v>38385</v>
      </c>
      <c r="AJ5" s="18">
        <v>38309</v>
      </c>
      <c r="AK5" s="16">
        <v>2004</v>
      </c>
      <c r="AL5" s="19">
        <v>52.202739726027396</v>
      </c>
      <c r="AM5" s="17">
        <f t="shared" si="5"/>
        <v>5.7945205479452051</v>
      </c>
      <c r="AN5" s="19">
        <v>6</v>
      </c>
      <c r="AO5" s="45">
        <v>2</v>
      </c>
    </row>
    <row r="6" spans="1:41" s="55" customFormat="1" ht="15" thickBot="1" x14ac:dyDescent="0.4">
      <c r="A6" s="7">
        <v>6</v>
      </c>
      <c r="B6" s="43" t="s">
        <v>47</v>
      </c>
      <c r="C6" s="7">
        <v>1</v>
      </c>
      <c r="D6" s="16">
        <v>1</v>
      </c>
      <c r="E6" s="7">
        <v>1927</v>
      </c>
      <c r="F6" s="16" t="s">
        <v>12</v>
      </c>
      <c r="G6" s="16">
        <v>3</v>
      </c>
      <c r="H6" s="7">
        <v>2</v>
      </c>
      <c r="I6" s="16">
        <v>16</v>
      </c>
      <c r="J6" s="16">
        <v>37</v>
      </c>
      <c r="K6" s="16">
        <v>1762</v>
      </c>
      <c r="L6" s="18">
        <v>36194</v>
      </c>
      <c r="M6" s="7">
        <v>1</v>
      </c>
      <c r="N6" s="16">
        <v>1</v>
      </c>
      <c r="O6" s="7">
        <v>1</v>
      </c>
      <c r="P6" s="16">
        <v>121</v>
      </c>
      <c r="Q6" s="7" t="s">
        <v>19</v>
      </c>
      <c r="R6" s="7" t="s">
        <v>18</v>
      </c>
      <c r="S6" s="7">
        <v>75</v>
      </c>
      <c r="T6" s="7">
        <v>46</v>
      </c>
      <c r="U6" s="16">
        <v>99</v>
      </c>
      <c r="V6" s="16">
        <v>3</v>
      </c>
      <c r="W6" s="16">
        <v>3</v>
      </c>
      <c r="X6" s="16">
        <v>0</v>
      </c>
      <c r="Y6" s="16">
        <f t="shared" si="0"/>
        <v>105</v>
      </c>
      <c r="Z6" s="16">
        <f t="shared" si="1"/>
        <v>105</v>
      </c>
      <c r="AA6" s="21">
        <f t="shared" si="6"/>
        <v>53.5</v>
      </c>
      <c r="AB6" s="17">
        <f t="shared" si="2"/>
        <v>94.285714285714278</v>
      </c>
      <c r="AC6" s="17">
        <f t="shared" si="3"/>
        <v>94.285714285714278</v>
      </c>
      <c r="AD6" s="17">
        <f t="shared" si="4"/>
        <v>81.818181818181827</v>
      </c>
      <c r="AE6" s="18">
        <v>36194</v>
      </c>
      <c r="AF6" s="18">
        <v>36194</v>
      </c>
      <c r="AG6" s="7">
        <v>1999</v>
      </c>
      <c r="AH6" s="19">
        <v>71.224657534246575</v>
      </c>
      <c r="AI6" s="37">
        <v>38385</v>
      </c>
      <c r="AJ6" s="6">
        <v>38385</v>
      </c>
      <c r="AK6" s="7">
        <v>2005</v>
      </c>
      <c r="AL6" s="19">
        <v>77.227397260273975</v>
      </c>
      <c r="AM6" s="17">
        <f t="shared" si="5"/>
        <v>6.0027397260273974</v>
      </c>
      <c r="AN6" s="19">
        <v>6</v>
      </c>
      <c r="AO6" s="45">
        <v>1</v>
      </c>
    </row>
    <row r="7" spans="1:41" s="55" customFormat="1" ht="15" thickBot="1" x14ac:dyDescent="0.4">
      <c r="A7" s="7">
        <v>6</v>
      </c>
      <c r="B7" s="43" t="s">
        <v>48</v>
      </c>
      <c r="C7" s="7">
        <v>1</v>
      </c>
      <c r="D7" s="16">
        <v>1</v>
      </c>
      <c r="E7" s="16">
        <v>1929</v>
      </c>
      <c r="F7" s="16" t="s">
        <v>12</v>
      </c>
      <c r="G7" s="16">
        <v>3</v>
      </c>
      <c r="H7" s="7">
        <v>1</v>
      </c>
      <c r="I7" s="16">
        <v>16</v>
      </c>
      <c r="J7" s="16">
        <v>42</v>
      </c>
      <c r="K7" s="16">
        <v>1986</v>
      </c>
      <c r="L7" s="18">
        <v>36257</v>
      </c>
      <c r="M7" s="7">
        <v>1</v>
      </c>
      <c r="N7" s="16">
        <v>1</v>
      </c>
      <c r="O7" s="7">
        <v>1</v>
      </c>
      <c r="P7" s="16">
        <v>121</v>
      </c>
      <c r="Q7" s="7" t="s">
        <v>19</v>
      </c>
      <c r="R7" s="7" t="s">
        <v>18</v>
      </c>
      <c r="S7" s="7">
        <v>75</v>
      </c>
      <c r="T7" s="7">
        <v>46</v>
      </c>
      <c r="U7" s="16">
        <v>84</v>
      </c>
      <c r="V7" s="16">
        <v>6</v>
      </c>
      <c r="W7" s="16">
        <v>11</v>
      </c>
      <c r="X7" s="16">
        <v>0</v>
      </c>
      <c r="Y7" s="16">
        <f t="shared" si="0"/>
        <v>101</v>
      </c>
      <c r="Z7" s="16">
        <f t="shared" si="1"/>
        <v>101</v>
      </c>
      <c r="AA7" s="21">
        <f t="shared" si="6"/>
        <v>51.5</v>
      </c>
      <c r="AB7" s="17">
        <f t="shared" si="2"/>
        <v>83.168316831683171</v>
      </c>
      <c r="AC7" s="17">
        <f t="shared" si="3"/>
        <v>83.168316831683171</v>
      </c>
      <c r="AD7" s="17">
        <f t="shared" si="4"/>
        <v>69.421487603305792</v>
      </c>
      <c r="AE7" s="18">
        <v>36274</v>
      </c>
      <c r="AF7" s="18">
        <v>36257</v>
      </c>
      <c r="AG7" s="21">
        <v>1999</v>
      </c>
      <c r="AH7" s="19">
        <v>70.202739726027403</v>
      </c>
      <c r="AI7" s="37">
        <v>38465</v>
      </c>
      <c r="AJ7" s="18">
        <v>38465</v>
      </c>
      <c r="AK7" s="16">
        <v>2005</v>
      </c>
      <c r="AL7" s="19">
        <v>76.205479452054789</v>
      </c>
      <c r="AM7" s="17">
        <f t="shared" si="5"/>
        <v>6.0027397260273974</v>
      </c>
      <c r="AN7" s="19">
        <v>6</v>
      </c>
      <c r="AO7" s="45">
        <v>1</v>
      </c>
    </row>
    <row r="8" spans="1:41" s="55" customFormat="1" ht="15" thickBot="1" x14ac:dyDescent="0.4">
      <c r="A8" s="7">
        <v>6</v>
      </c>
      <c r="B8" s="43" t="s">
        <v>49</v>
      </c>
      <c r="C8" s="7">
        <v>1</v>
      </c>
      <c r="D8" s="16">
        <v>1</v>
      </c>
      <c r="E8" s="16">
        <v>1945</v>
      </c>
      <c r="F8" s="16" t="s">
        <v>12</v>
      </c>
      <c r="G8" s="16">
        <v>3</v>
      </c>
      <c r="H8" s="7">
        <v>1</v>
      </c>
      <c r="I8" s="16">
        <v>16</v>
      </c>
      <c r="J8" s="16">
        <v>45</v>
      </c>
      <c r="K8" s="16">
        <v>2133</v>
      </c>
      <c r="L8" s="18">
        <v>36285</v>
      </c>
      <c r="M8" s="7">
        <v>1</v>
      </c>
      <c r="N8" s="16">
        <v>4</v>
      </c>
      <c r="O8" s="7">
        <v>1</v>
      </c>
      <c r="P8" s="16">
        <v>121</v>
      </c>
      <c r="Q8" s="7" t="s">
        <v>19</v>
      </c>
      <c r="R8" s="7" t="s">
        <v>18</v>
      </c>
      <c r="S8" s="7">
        <v>75</v>
      </c>
      <c r="T8" s="7">
        <v>46</v>
      </c>
      <c r="U8" s="16">
        <v>87</v>
      </c>
      <c r="V8" s="16">
        <v>11</v>
      </c>
      <c r="W8" s="16">
        <v>6</v>
      </c>
      <c r="X8" s="16">
        <v>0</v>
      </c>
      <c r="Y8" s="16">
        <f t="shared" si="0"/>
        <v>104</v>
      </c>
      <c r="Z8" s="16">
        <f t="shared" si="1"/>
        <v>104</v>
      </c>
      <c r="AA8" s="21">
        <f t="shared" si="6"/>
        <v>53</v>
      </c>
      <c r="AB8" s="17">
        <f t="shared" si="2"/>
        <v>83.65384615384616</v>
      </c>
      <c r="AC8" s="17">
        <f t="shared" si="3"/>
        <v>83.65384615384616</v>
      </c>
      <c r="AD8" s="17">
        <f t="shared" si="4"/>
        <v>71.900826446281002</v>
      </c>
      <c r="AE8" s="18">
        <v>36285</v>
      </c>
      <c r="AF8" s="18">
        <v>36285</v>
      </c>
      <c r="AG8" s="21">
        <v>1999</v>
      </c>
      <c r="AH8" s="19">
        <v>53.780821917808218</v>
      </c>
      <c r="AI8" s="37">
        <v>38476</v>
      </c>
      <c r="AJ8" s="18">
        <v>38497</v>
      </c>
      <c r="AK8" s="16">
        <v>2005</v>
      </c>
      <c r="AL8" s="19">
        <v>59.841095890410962</v>
      </c>
      <c r="AM8" s="17">
        <f t="shared" si="5"/>
        <v>6.0602739726027401</v>
      </c>
      <c r="AN8" s="19">
        <v>6</v>
      </c>
      <c r="AO8" s="45">
        <v>1</v>
      </c>
    </row>
    <row r="9" spans="1:41" s="55" customFormat="1" ht="15" thickBot="1" x14ac:dyDescent="0.4">
      <c r="A9" s="7">
        <v>6</v>
      </c>
      <c r="B9" s="43" t="s">
        <v>50</v>
      </c>
      <c r="C9" s="7">
        <v>0</v>
      </c>
      <c r="D9" s="16">
        <v>2</v>
      </c>
      <c r="E9" s="16" t="s">
        <v>12</v>
      </c>
      <c r="F9" s="16" t="s">
        <v>12</v>
      </c>
      <c r="G9" s="16">
        <v>3</v>
      </c>
      <c r="H9" s="7">
        <v>1</v>
      </c>
      <c r="I9" s="16">
        <v>16</v>
      </c>
      <c r="J9" s="16">
        <v>48</v>
      </c>
      <c r="K9" s="16">
        <v>2280</v>
      </c>
      <c r="L9" s="18">
        <v>36320</v>
      </c>
      <c r="M9" s="7">
        <v>1</v>
      </c>
      <c r="N9" s="16">
        <v>4</v>
      </c>
      <c r="O9" s="7">
        <v>1</v>
      </c>
      <c r="P9" s="16">
        <v>121</v>
      </c>
      <c r="Q9" s="7" t="s">
        <v>19</v>
      </c>
      <c r="R9" s="7" t="s">
        <v>18</v>
      </c>
      <c r="S9" s="7">
        <v>75</v>
      </c>
      <c r="T9" s="7">
        <v>46</v>
      </c>
      <c r="U9" s="16">
        <v>98</v>
      </c>
      <c r="V9" s="16">
        <v>3</v>
      </c>
      <c r="W9" s="16">
        <v>2</v>
      </c>
      <c r="X9" s="16">
        <v>0</v>
      </c>
      <c r="Y9" s="16">
        <f t="shared" si="0"/>
        <v>103</v>
      </c>
      <c r="Z9" s="16">
        <f t="shared" si="1"/>
        <v>103</v>
      </c>
      <c r="AA9" s="21">
        <f t="shared" si="6"/>
        <v>52.5</v>
      </c>
      <c r="AB9" s="17">
        <f t="shared" si="2"/>
        <v>95.145631067961162</v>
      </c>
      <c r="AC9" s="17">
        <f t="shared" si="3"/>
        <v>95.145631067961162</v>
      </c>
      <c r="AD9" s="17">
        <f t="shared" si="4"/>
        <v>80.991735537190081</v>
      </c>
      <c r="AE9" s="18">
        <v>36320</v>
      </c>
      <c r="AF9" s="18">
        <v>36320</v>
      </c>
      <c r="AG9" s="21">
        <v>1999</v>
      </c>
      <c r="AH9" s="19" t="s">
        <v>12</v>
      </c>
      <c r="AI9" s="37">
        <v>38511</v>
      </c>
      <c r="AJ9" s="18">
        <v>38511</v>
      </c>
      <c r="AK9" s="16">
        <v>2005</v>
      </c>
      <c r="AL9" s="19" t="s">
        <v>12</v>
      </c>
      <c r="AM9" s="17">
        <f t="shared" si="5"/>
        <v>6.0027397260273974</v>
      </c>
      <c r="AN9" s="19">
        <v>6</v>
      </c>
      <c r="AO9" s="45">
        <v>2</v>
      </c>
    </row>
    <row r="10" spans="1:41" s="55" customFormat="1" ht="15" thickBot="1" x14ac:dyDescent="0.4">
      <c r="A10" s="7">
        <v>6</v>
      </c>
      <c r="B10" s="43" t="s">
        <v>51</v>
      </c>
      <c r="C10" s="7">
        <v>1</v>
      </c>
      <c r="D10" s="16">
        <v>1</v>
      </c>
      <c r="E10" s="16">
        <v>1936</v>
      </c>
      <c r="F10" s="16">
        <v>1</v>
      </c>
      <c r="G10" s="16">
        <v>1</v>
      </c>
      <c r="H10" s="7">
        <v>1</v>
      </c>
      <c r="I10" s="16">
        <v>16</v>
      </c>
      <c r="J10" s="16">
        <v>57</v>
      </c>
      <c r="K10" s="16">
        <v>2772</v>
      </c>
      <c r="L10" s="18">
        <v>36446</v>
      </c>
      <c r="M10" s="7">
        <v>2</v>
      </c>
      <c r="N10" s="16" t="s">
        <v>12</v>
      </c>
      <c r="O10" s="7">
        <v>1</v>
      </c>
      <c r="P10" s="16">
        <v>121</v>
      </c>
      <c r="Q10" s="7" t="s">
        <v>19</v>
      </c>
      <c r="R10" s="7" t="s">
        <v>18</v>
      </c>
      <c r="S10" s="7">
        <v>75</v>
      </c>
      <c r="T10" s="7">
        <v>46</v>
      </c>
      <c r="U10" s="16">
        <v>99</v>
      </c>
      <c r="V10" s="16">
        <v>2</v>
      </c>
      <c r="W10" s="16">
        <v>2</v>
      </c>
      <c r="X10" s="16">
        <v>0</v>
      </c>
      <c r="Y10" s="16">
        <f t="shared" si="0"/>
        <v>103</v>
      </c>
      <c r="Z10" s="16">
        <f t="shared" si="1"/>
        <v>103</v>
      </c>
      <c r="AA10" s="21">
        <f t="shared" si="6"/>
        <v>52.5</v>
      </c>
      <c r="AB10" s="17">
        <f t="shared" si="2"/>
        <v>96.116504854368941</v>
      </c>
      <c r="AC10" s="17">
        <f t="shared" si="3"/>
        <v>96.116504854368941</v>
      </c>
      <c r="AD10" s="17">
        <f t="shared" si="4"/>
        <v>81.818181818181827</v>
      </c>
      <c r="AE10" s="18">
        <v>36475</v>
      </c>
      <c r="AF10" s="18">
        <v>36446</v>
      </c>
      <c r="AG10" s="21">
        <v>1999</v>
      </c>
      <c r="AH10" s="19">
        <v>63.715068493150682</v>
      </c>
      <c r="AI10" s="37">
        <v>38666</v>
      </c>
      <c r="AJ10" s="18">
        <v>36616</v>
      </c>
      <c r="AK10" s="16">
        <v>2000</v>
      </c>
      <c r="AL10" s="19">
        <v>64.101369863013701</v>
      </c>
      <c r="AM10" s="17">
        <f t="shared" si="5"/>
        <v>0.38630136986301372</v>
      </c>
      <c r="AN10" s="19">
        <v>6</v>
      </c>
      <c r="AO10" s="45">
        <v>1</v>
      </c>
    </row>
    <row r="11" spans="1:41" s="55" customFormat="1" ht="15" thickBot="1" x14ac:dyDescent="0.4">
      <c r="A11" s="7">
        <v>6</v>
      </c>
      <c r="B11" s="43" t="s">
        <v>52</v>
      </c>
      <c r="C11" s="7">
        <v>1</v>
      </c>
      <c r="D11" s="16">
        <v>2</v>
      </c>
      <c r="E11" s="16">
        <v>1943</v>
      </c>
      <c r="F11" s="16" t="s">
        <v>12</v>
      </c>
      <c r="G11" s="16">
        <v>1</v>
      </c>
      <c r="H11" s="7">
        <v>1</v>
      </c>
      <c r="I11" s="16">
        <v>16</v>
      </c>
      <c r="J11" s="16">
        <v>60</v>
      </c>
      <c r="K11" s="16">
        <v>2919</v>
      </c>
      <c r="L11" s="18">
        <v>36488</v>
      </c>
      <c r="M11" s="7">
        <v>1</v>
      </c>
      <c r="N11" s="16">
        <v>4</v>
      </c>
      <c r="O11" s="7">
        <v>1</v>
      </c>
      <c r="P11" s="16">
        <v>121</v>
      </c>
      <c r="Q11" s="7" t="s">
        <v>19</v>
      </c>
      <c r="R11" s="7" t="s">
        <v>18</v>
      </c>
      <c r="S11" s="7">
        <v>75</v>
      </c>
      <c r="T11" s="7">
        <v>46</v>
      </c>
      <c r="U11" s="16">
        <v>102</v>
      </c>
      <c r="V11" s="16">
        <v>4</v>
      </c>
      <c r="W11" s="16">
        <v>3</v>
      </c>
      <c r="X11" s="16">
        <v>0</v>
      </c>
      <c r="Y11" s="16">
        <f t="shared" si="0"/>
        <v>109</v>
      </c>
      <c r="Z11" s="16">
        <f t="shared" si="1"/>
        <v>109</v>
      </c>
      <c r="AA11" s="21">
        <f t="shared" si="6"/>
        <v>55.5</v>
      </c>
      <c r="AB11" s="17">
        <f t="shared" si="2"/>
        <v>93.577981651376149</v>
      </c>
      <c r="AC11" s="17">
        <f t="shared" si="3"/>
        <v>93.577981651376149</v>
      </c>
      <c r="AD11" s="17">
        <f t="shared" si="4"/>
        <v>84.297520661157023</v>
      </c>
      <c r="AE11" s="18">
        <v>36488</v>
      </c>
      <c r="AF11" s="18">
        <v>36488</v>
      </c>
      <c r="AG11" s="21">
        <v>1999</v>
      </c>
      <c r="AH11" s="19">
        <v>56.62191780821918</v>
      </c>
      <c r="AI11" s="37">
        <v>38679</v>
      </c>
      <c r="AJ11" s="18">
        <v>38679</v>
      </c>
      <c r="AK11" s="16">
        <v>2005</v>
      </c>
      <c r="AL11" s="19">
        <v>62.624657534246573</v>
      </c>
      <c r="AM11" s="17">
        <f t="shared" si="5"/>
        <v>6.0027397260273974</v>
      </c>
      <c r="AN11" s="19">
        <v>6</v>
      </c>
      <c r="AO11" s="45">
        <v>2</v>
      </c>
    </row>
    <row r="12" spans="1:41" s="55" customFormat="1" ht="15" thickBot="1" x14ac:dyDescent="0.4">
      <c r="A12" s="7">
        <v>6</v>
      </c>
      <c r="B12" s="43" t="s">
        <v>53</v>
      </c>
      <c r="C12" s="7">
        <v>2</v>
      </c>
      <c r="D12" s="16">
        <v>1</v>
      </c>
      <c r="E12" s="16">
        <v>1948</v>
      </c>
      <c r="F12" s="16" t="s">
        <v>12</v>
      </c>
      <c r="G12" s="16">
        <v>2</v>
      </c>
      <c r="H12" s="7">
        <v>1</v>
      </c>
      <c r="I12" s="16">
        <v>16</v>
      </c>
      <c r="J12" s="16">
        <v>60</v>
      </c>
      <c r="K12" s="16">
        <v>2919</v>
      </c>
      <c r="L12" s="18">
        <v>36488</v>
      </c>
      <c r="M12" s="7">
        <v>1</v>
      </c>
      <c r="N12" s="16">
        <v>4</v>
      </c>
      <c r="O12" s="7">
        <v>1</v>
      </c>
      <c r="P12" s="16">
        <v>121</v>
      </c>
      <c r="Q12" s="7" t="s">
        <v>19</v>
      </c>
      <c r="R12" s="7" t="s">
        <v>18</v>
      </c>
      <c r="S12" s="7">
        <v>75</v>
      </c>
      <c r="T12" s="7">
        <v>46</v>
      </c>
      <c r="U12" s="16">
        <v>102</v>
      </c>
      <c r="V12" s="16">
        <v>3</v>
      </c>
      <c r="W12" s="16">
        <v>4</v>
      </c>
      <c r="X12" s="16">
        <v>0</v>
      </c>
      <c r="Y12" s="16">
        <f t="shared" si="0"/>
        <v>109</v>
      </c>
      <c r="Z12" s="16">
        <f t="shared" si="1"/>
        <v>109</v>
      </c>
      <c r="AA12" s="21">
        <f t="shared" si="6"/>
        <v>55.5</v>
      </c>
      <c r="AB12" s="17">
        <f t="shared" si="2"/>
        <v>93.577981651376149</v>
      </c>
      <c r="AC12" s="17">
        <f t="shared" si="3"/>
        <v>93.577981651376149</v>
      </c>
      <c r="AD12" s="17">
        <f t="shared" si="4"/>
        <v>84.297520661157023</v>
      </c>
      <c r="AE12" s="18">
        <v>36488</v>
      </c>
      <c r="AF12" s="18">
        <v>36488</v>
      </c>
      <c r="AG12" s="21">
        <v>1999</v>
      </c>
      <c r="AH12" s="19">
        <v>51.739726027397261</v>
      </c>
      <c r="AI12" s="37">
        <v>38679</v>
      </c>
      <c r="AJ12" s="18">
        <v>38679</v>
      </c>
      <c r="AK12" s="16">
        <v>2005</v>
      </c>
      <c r="AL12" s="19">
        <v>57.742465753424661</v>
      </c>
      <c r="AM12" s="17">
        <f t="shared" si="5"/>
        <v>6.0027397260273974</v>
      </c>
      <c r="AN12" s="19">
        <v>6</v>
      </c>
      <c r="AO12" s="45">
        <v>2</v>
      </c>
    </row>
    <row r="13" spans="1:41" s="55" customFormat="1" ht="15" thickBot="1" x14ac:dyDescent="0.4">
      <c r="A13" s="7">
        <v>6</v>
      </c>
      <c r="B13" s="43" t="s">
        <v>54</v>
      </c>
      <c r="C13" s="7">
        <v>0</v>
      </c>
      <c r="D13" s="7">
        <v>2</v>
      </c>
      <c r="E13" s="7">
        <v>1953</v>
      </c>
      <c r="F13" s="16" t="s">
        <v>12</v>
      </c>
      <c r="G13" s="16">
        <v>3</v>
      </c>
      <c r="H13" s="7">
        <v>2</v>
      </c>
      <c r="I13" s="16">
        <v>16</v>
      </c>
      <c r="J13" s="16">
        <v>71</v>
      </c>
      <c r="K13" s="16">
        <v>3453</v>
      </c>
      <c r="L13" s="18">
        <v>36621</v>
      </c>
      <c r="M13" s="7">
        <v>1</v>
      </c>
      <c r="N13" s="16">
        <v>1</v>
      </c>
      <c r="O13" s="7">
        <v>1</v>
      </c>
      <c r="P13" s="16">
        <v>121</v>
      </c>
      <c r="Q13" s="7" t="s">
        <v>19</v>
      </c>
      <c r="R13" s="7" t="s">
        <v>18</v>
      </c>
      <c r="S13" s="7">
        <v>75</v>
      </c>
      <c r="T13" s="7">
        <v>46</v>
      </c>
      <c r="U13" s="16">
        <v>92</v>
      </c>
      <c r="V13" s="16">
        <v>13</v>
      </c>
      <c r="W13" s="16">
        <v>5</v>
      </c>
      <c r="X13" s="16">
        <v>0</v>
      </c>
      <c r="Y13" s="16">
        <f t="shared" si="0"/>
        <v>110</v>
      </c>
      <c r="Z13" s="16">
        <f t="shared" si="1"/>
        <v>110</v>
      </c>
      <c r="AA13" s="21">
        <f t="shared" si="6"/>
        <v>56</v>
      </c>
      <c r="AB13" s="17">
        <f t="shared" si="2"/>
        <v>83.636363636363626</v>
      </c>
      <c r="AC13" s="17">
        <f t="shared" si="3"/>
        <v>83.636363636363626</v>
      </c>
      <c r="AD13" s="17">
        <f t="shared" si="4"/>
        <v>76.033057851239676</v>
      </c>
      <c r="AE13" s="6">
        <v>36621</v>
      </c>
      <c r="AF13" s="6">
        <v>36621</v>
      </c>
      <c r="AG13" s="7">
        <v>2000</v>
      </c>
      <c r="AH13" s="19">
        <v>47.145205479452052</v>
      </c>
      <c r="AI13" s="18">
        <v>38811</v>
      </c>
      <c r="AJ13" s="18">
        <v>38818</v>
      </c>
      <c r="AK13" s="16">
        <v>2006</v>
      </c>
      <c r="AL13" s="19">
        <v>53.164383561643838</v>
      </c>
      <c r="AM13" s="17">
        <f t="shared" si="5"/>
        <v>6.0191780821917806</v>
      </c>
      <c r="AN13" s="19">
        <v>6</v>
      </c>
      <c r="AO13" s="45">
        <v>2</v>
      </c>
    </row>
    <row r="14" spans="1:41" s="55" customFormat="1" ht="15" thickBot="1" x14ac:dyDescent="0.4">
      <c r="A14" s="7">
        <v>6</v>
      </c>
      <c r="B14" s="43" t="s">
        <v>55</v>
      </c>
      <c r="C14" s="7">
        <v>0</v>
      </c>
      <c r="D14" s="16">
        <v>2</v>
      </c>
      <c r="E14" s="16">
        <v>1953</v>
      </c>
      <c r="F14" s="16" t="s">
        <v>12</v>
      </c>
      <c r="G14" s="16">
        <v>1</v>
      </c>
      <c r="H14" s="7">
        <v>1</v>
      </c>
      <c r="I14" s="16">
        <v>16</v>
      </c>
      <c r="J14" s="16">
        <v>78</v>
      </c>
      <c r="K14" s="16">
        <v>3823</v>
      </c>
      <c r="L14" s="18">
        <v>36719</v>
      </c>
      <c r="M14" s="7">
        <v>1</v>
      </c>
      <c r="N14" s="16">
        <v>4</v>
      </c>
      <c r="O14" s="7">
        <v>1</v>
      </c>
      <c r="P14" s="16">
        <v>121</v>
      </c>
      <c r="Q14" s="7" t="s">
        <v>19</v>
      </c>
      <c r="R14" s="7" t="s">
        <v>18</v>
      </c>
      <c r="S14" s="7">
        <v>75</v>
      </c>
      <c r="T14" s="7">
        <v>46</v>
      </c>
      <c r="U14" s="16">
        <v>95</v>
      </c>
      <c r="V14" s="16">
        <v>6</v>
      </c>
      <c r="W14" s="16">
        <v>2</v>
      </c>
      <c r="X14" s="16">
        <v>0</v>
      </c>
      <c r="Y14" s="16">
        <f t="shared" si="0"/>
        <v>103</v>
      </c>
      <c r="Z14" s="16">
        <f t="shared" si="1"/>
        <v>103</v>
      </c>
      <c r="AA14" s="21">
        <f t="shared" si="6"/>
        <v>52.5</v>
      </c>
      <c r="AB14" s="17">
        <f t="shared" si="2"/>
        <v>92.233009708737868</v>
      </c>
      <c r="AC14" s="17">
        <f t="shared" si="3"/>
        <v>92.233009708737868</v>
      </c>
      <c r="AD14" s="17">
        <f t="shared" si="4"/>
        <v>78.512396694214885</v>
      </c>
      <c r="AE14" s="6">
        <v>36719</v>
      </c>
      <c r="AF14" s="6">
        <v>36719</v>
      </c>
      <c r="AG14" s="21">
        <v>2000</v>
      </c>
      <c r="AH14" s="19">
        <v>47.131506849315066</v>
      </c>
      <c r="AI14" s="18">
        <v>38909</v>
      </c>
      <c r="AJ14" s="18">
        <v>38846</v>
      </c>
      <c r="AK14" s="16">
        <v>2006</v>
      </c>
      <c r="AL14" s="19">
        <v>52.958904109589042</v>
      </c>
      <c r="AM14" s="17">
        <f t="shared" si="5"/>
        <v>5.8273972602739725</v>
      </c>
      <c r="AN14" s="19">
        <v>6</v>
      </c>
      <c r="AO14" s="45">
        <v>1</v>
      </c>
    </row>
    <row r="15" spans="1:41" s="55" customFormat="1" ht="15" thickBot="1" x14ac:dyDescent="0.4">
      <c r="A15" s="7">
        <v>6</v>
      </c>
      <c r="B15" s="43" t="s">
        <v>56</v>
      </c>
      <c r="C15" s="7">
        <v>0</v>
      </c>
      <c r="D15" s="16">
        <v>1</v>
      </c>
      <c r="E15" s="16">
        <v>1948</v>
      </c>
      <c r="F15" s="16">
        <v>1</v>
      </c>
      <c r="G15" s="16">
        <v>1</v>
      </c>
      <c r="H15" s="7" t="s">
        <v>12</v>
      </c>
      <c r="I15" s="16">
        <v>16</v>
      </c>
      <c r="J15" s="16">
        <v>90</v>
      </c>
      <c r="K15" s="16">
        <v>4516</v>
      </c>
      <c r="L15" s="18">
        <v>36915</v>
      </c>
      <c r="M15" s="7">
        <v>2</v>
      </c>
      <c r="N15" s="16" t="s">
        <v>12</v>
      </c>
      <c r="O15" s="7">
        <v>1</v>
      </c>
      <c r="P15" s="16">
        <v>121</v>
      </c>
      <c r="Q15" s="7" t="s">
        <v>19</v>
      </c>
      <c r="R15" s="7" t="s">
        <v>18</v>
      </c>
      <c r="S15" s="7">
        <v>75</v>
      </c>
      <c r="T15" s="7">
        <v>46</v>
      </c>
      <c r="U15" s="16">
        <v>89</v>
      </c>
      <c r="V15" s="16">
        <v>8</v>
      </c>
      <c r="W15" s="16">
        <v>6</v>
      </c>
      <c r="X15" s="16">
        <v>0</v>
      </c>
      <c r="Y15" s="16">
        <f t="shared" si="0"/>
        <v>103</v>
      </c>
      <c r="Z15" s="16">
        <f t="shared" si="1"/>
        <v>103</v>
      </c>
      <c r="AA15" s="21">
        <f t="shared" si="6"/>
        <v>52.5</v>
      </c>
      <c r="AB15" s="17">
        <f t="shared" si="2"/>
        <v>86.40776699029125</v>
      </c>
      <c r="AC15" s="17">
        <f t="shared" si="3"/>
        <v>86.40776699029125</v>
      </c>
      <c r="AD15" s="17">
        <f t="shared" si="4"/>
        <v>73.553719008264466</v>
      </c>
      <c r="AE15" s="18">
        <v>36915</v>
      </c>
      <c r="AF15" s="18">
        <v>36915</v>
      </c>
      <c r="AG15" s="16">
        <v>2001</v>
      </c>
      <c r="AH15" s="19">
        <v>52.364383561643834</v>
      </c>
      <c r="AI15" s="37">
        <v>39105</v>
      </c>
      <c r="AJ15" s="18">
        <v>39105</v>
      </c>
      <c r="AK15" s="16">
        <v>2007</v>
      </c>
      <c r="AL15" s="19">
        <v>58.364383561643834</v>
      </c>
      <c r="AM15" s="17">
        <f t="shared" si="5"/>
        <v>6</v>
      </c>
      <c r="AN15" s="19">
        <v>6</v>
      </c>
      <c r="AO15" s="45">
        <v>1</v>
      </c>
    </row>
    <row r="16" spans="1:41" s="55" customFormat="1" ht="15" thickBot="1" x14ac:dyDescent="0.4">
      <c r="A16" s="7">
        <v>6</v>
      </c>
      <c r="B16" s="43" t="s">
        <v>57</v>
      </c>
      <c r="C16" s="7">
        <v>0</v>
      </c>
      <c r="D16" s="16">
        <v>1</v>
      </c>
      <c r="E16" s="16" t="s">
        <v>12</v>
      </c>
      <c r="F16" s="16" t="s">
        <v>12</v>
      </c>
      <c r="G16" s="16">
        <v>3</v>
      </c>
      <c r="H16" s="7">
        <v>1</v>
      </c>
      <c r="I16" s="16">
        <v>17</v>
      </c>
      <c r="J16" s="16">
        <v>31</v>
      </c>
      <c r="K16" s="16">
        <v>1785</v>
      </c>
      <c r="L16" s="18">
        <v>37643</v>
      </c>
      <c r="M16" s="7">
        <v>1</v>
      </c>
      <c r="N16" s="16">
        <v>9</v>
      </c>
      <c r="O16" s="7">
        <v>1</v>
      </c>
      <c r="P16" s="21">
        <v>121</v>
      </c>
      <c r="Q16" s="7" t="s">
        <v>29</v>
      </c>
      <c r="R16" s="7" t="s">
        <v>19</v>
      </c>
      <c r="S16" s="7">
        <v>64</v>
      </c>
      <c r="T16" s="7">
        <v>57</v>
      </c>
      <c r="U16" s="16">
        <v>91</v>
      </c>
      <c r="V16" s="16">
        <v>15</v>
      </c>
      <c r="W16" s="16">
        <v>7</v>
      </c>
      <c r="X16" s="16">
        <v>0</v>
      </c>
      <c r="Y16" s="16">
        <f t="shared" si="0"/>
        <v>113</v>
      </c>
      <c r="Z16" s="16">
        <f t="shared" si="1"/>
        <v>113</v>
      </c>
      <c r="AA16" s="21">
        <f t="shared" si="6"/>
        <v>57.5</v>
      </c>
      <c r="AB16" s="17">
        <f t="shared" si="2"/>
        <v>80.530973451327441</v>
      </c>
      <c r="AC16" s="17">
        <f t="shared" si="3"/>
        <v>80.530973451327441</v>
      </c>
      <c r="AD16" s="17">
        <f t="shared" si="4"/>
        <v>75.206611570247944</v>
      </c>
      <c r="AE16" s="6">
        <v>37643</v>
      </c>
      <c r="AF16" s="6">
        <v>37643</v>
      </c>
      <c r="AG16" s="7">
        <v>2003</v>
      </c>
      <c r="AH16" s="19" t="s">
        <v>12</v>
      </c>
      <c r="AI16" s="18">
        <v>39834</v>
      </c>
      <c r="AJ16" s="18">
        <v>39834</v>
      </c>
      <c r="AK16" s="16">
        <v>2009</v>
      </c>
      <c r="AL16" s="19" t="s">
        <v>12</v>
      </c>
      <c r="AM16" s="17">
        <f t="shared" si="5"/>
        <v>6.0027397260273974</v>
      </c>
      <c r="AN16" s="19">
        <v>6</v>
      </c>
      <c r="AO16" s="45">
        <v>2</v>
      </c>
    </row>
    <row r="17" spans="1:41" s="55" customFormat="1" ht="15" thickBot="1" x14ac:dyDescent="0.4">
      <c r="A17" s="7">
        <v>6</v>
      </c>
      <c r="B17" s="43" t="s">
        <v>58</v>
      </c>
      <c r="C17" s="7">
        <v>1</v>
      </c>
      <c r="D17" s="16">
        <v>1</v>
      </c>
      <c r="E17" s="7" t="s">
        <v>12</v>
      </c>
      <c r="F17" s="16" t="s">
        <v>12</v>
      </c>
      <c r="G17" s="16">
        <v>3</v>
      </c>
      <c r="H17" s="7">
        <v>1</v>
      </c>
      <c r="I17" s="16">
        <v>17</v>
      </c>
      <c r="J17" s="16">
        <v>31</v>
      </c>
      <c r="K17" s="16">
        <v>1785</v>
      </c>
      <c r="L17" s="18">
        <v>37643</v>
      </c>
      <c r="M17" s="7">
        <v>1</v>
      </c>
      <c r="N17" s="16">
        <v>9</v>
      </c>
      <c r="O17" s="7">
        <v>1</v>
      </c>
      <c r="P17" s="21">
        <v>121</v>
      </c>
      <c r="Q17" s="7" t="s">
        <v>29</v>
      </c>
      <c r="R17" s="7" t="s">
        <v>19</v>
      </c>
      <c r="S17" s="7">
        <v>64</v>
      </c>
      <c r="T17" s="7">
        <v>57</v>
      </c>
      <c r="U17" s="16">
        <v>87</v>
      </c>
      <c r="V17" s="16">
        <v>16</v>
      </c>
      <c r="W17" s="16">
        <v>9</v>
      </c>
      <c r="X17" s="16">
        <v>0</v>
      </c>
      <c r="Y17" s="16">
        <f t="shared" si="0"/>
        <v>112</v>
      </c>
      <c r="Z17" s="16">
        <f t="shared" si="1"/>
        <v>112</v>
      </c>
      <c r="AA17" s="21">
        <f t="shared" si="6"/>
        <v>57</v>
      </c>
      <c r="AB17" s="17">
        <f t="shared" si="2"/>
        <v>77.678571428571431</v>
      </c>
      <c r="AC17" s="17">
        <f t="shared" si="3"/>
        <v>77.678571428571431</v>
      </c>
      <c r="AD17" s="17">
        <f t="shared" si="4"/>
        <v>71.900826446281002</v>
      </c>
      <c r="AE17" s="6">
        <v>37643</v>
      </c>
      <c r="AF17" s="6">
        <v>37643</v>
      </c>
      <c r="AG17" s="7">
        <v>2003</v>
      </c>
      <c r="AH17" s="19" t="s">
        <v>12</v>
      </c>
      <c r="AI17" s="37">
        <v>39834</v>
      </c>
      <c r="AJ17" s="6">
        <v>39834</v>
      </c>
      <c r="AK17" s="7">
        <v>2009</v>
      </c>
      <c r="AL17" s="19" t="s">
        <v>12</v>
      </c>
      <c r="AM17" s="17">
        <f t="shared" si="5"/>
        <v>6.0027397260273974</v>
      </c>
      <c r="AN17" s="19">
        <v>6</v>
      </c>
      <c r="AO17" s="45">
        <v>1</v>
      </c>
    </row>
    <row r="18" spans="1:41" s="55" customFormat="1" ht="15" thickBot="1" x14ac:dyDescent="0.4">
      <c r="A18" s="7">
        <v>6</v>
      </c>
      <c r="B18" s="43" t="s">
        <v>59</v>
      </c>
      <c r="C18" s="7">
        <v>0</v>
      </c>
      <c r="D18" s="16">
        <v>1</v>
      </c>
      <c r="E18" s="16">
        <v>1947</v>
      </c>
      <c r="F18" s="16">
        <v>5</v>
      </c>
      <c r="G18" s="16">
        <v>1</v>
      </c>
      <c r="H18" s="7" t="s">
        <v>12</v>
      </c>
      <c r="I18" s="16">
        <v>17</v>
      </c>
      <c r="J18" s="16">
        <v>39</v>
      </c>
      <c r="K18" s="16">
        <v>2285</v>
      </c>
      <c r="L18" s="18">
        <v>37748</v>
      </c>
      <c r="M18" s="7">
        <v>2</v>
      </c>
      <c r="N18" s="16" t="s">
        <v>12</v>
      </c>
      <c r="O18" s="7">
        <v>1</v>
      </c>
      <c r="P18" s="21">
        <v>121</v>
      </c>
      <c r="Q18" s="7" t="s">
        <v>29</v>
      </c>
      <c r="R18" s="7" t="s">
        <v>19</v>
      </c>
      <c r="S18" s="7">
        <v>64</v>
      </c>
      <c r="T18" s="7">
        <v>57</v>
      </c>
      <c r="U18" s="16">
        <v>92</v>
      </c>
      <c r="V18" s="16">
        <v>6</v>
      </c>
      <c r="W18" s="16">
        <v>13</v>
      </c>
      <c r="X18" s="16">
        <v>1</v>
      </c>
      <c r="Y18" s="16">
        <f t="shared" si="0"/>
        <v>112</v>
      </c>
      <c r="Z18" s="16">
        <f t="shared" si="1"/>
        <v>112</v>
      </c>
      <c r="AA18" s="21">
        <f t="shared" si="6"/>
        <v>57</v>
      </c>
      <c r="AB18" s="17">
        <f t="shared" si="2"/>
        <v>82.142857142857139</v>
      </c>
      <c r="AC18" s="17">
        <f t="shared" si="3"/>
        <v>82.142857142857139</v>
      </c>
      <c r="AD18" s="17">
        <f t="shared" si="4"/>
        <v>76.033057851239676</v>
      </c>
      <c r="AE18" s="18">
        <v>37748</v>
      </c>
      <c r="AF18" s="18">
        <v>37748</v>
      </c>
      <c r="AG18" s="21">
        <v>2003</v>
      </c>
      <c r="AH18" s="19">
        <v>56.265753424657532</v>
      </c>
      <c r="AI18" s="18">
        <v>39939</v>
      </c>
      <c r="AJ18" s="18">
        <v>39239</v>
      </c>
      <c r="AK18" s="16">
        <v>2007</v>
      </c>
      <c r="AL18" s="19">
        <v>60.350684931506848</v>
      </c>
      <c r="AM18" s="17">
        <f t="shared" si="5"/>
        <v>4.0849315068493155</v>
      </c>
      <c r="AN18" s="19">
        <v>6</v>
      </c>
      <c r="AO18" s="45">
        <v>2</v>
      </c>
    </row>
    <row r="19" spans="1:41" s="55" customFormat="1" ht="15" thickBot="1" x14ac:dyDescent="0.4">
      <c r="A19" s="7">
        <v>6</v>
      </c>
      <c r="B19" s="43" t="s">
        <v>60</v>
      </c>
      <c r="C19" s="7">
        <v>1</v>
      </c>
      <c r="D19" s="16">
        <v>1</v>
      </c>
      <c r="E19" s="16">
        <v>1933</v>
      </c>
      <c r="F19" s="16" t="s">
        <v>148</v>
      </c>
      <c r="G19" s="16">
        <v>4</v>
      </c>
      <c r="H19" s="7">
        <v>1</v>
      </c>
      <c r="I19" s="16">
        <v>17</v>
      </c>
      <c r="J19" s="16">
        <v>48</v>
      </c>
      <c r="K19" s="16">
        <v>2838</v>
      </c>
      <c r="L19" s="18">
        <v>37923</v>
      </c>
      <c r="M19" s="7">
        <v>1</v>
      </c>
      <c r="N19" s="16">
        <v>5</v>
      </c>
      <c r="O19" s="7">
        <v>1</v>
      </c>
      <c r="P19" s="21">
        <v>121</v>
      </c>
      <c r="Q19" s="7" t="s">
        <v>29</v>
      </c>
      <c r="R19" s="7" t="s">
        <v>19</v>
      </c>
      <c r="S19" s="7">
        <v>64</v>
      </c>
      <c r="T19" s="7">
        <v>57</v>
      </c>
      <c r="U19" s="16">
        <v>58</v>
      </c>
      <c r="V19" s="16">
        <v>48</v>
      </c>
      <c r="W19" s="16">
        <v>6</v>
      </c>
      <c r="X19" s="16">
        <v>0</v>
      </c>
      <c r="Y19" s="16">
        <f t="shared" si="0"/>
        <v>112</v>
      </c>
      <c r="Z19" s="16">
        <f t="shared" si="1"/>
        <v>112</v>
      </c>
      <c r="AA19" s="21">
        <f t="shared" si="6"/>
        <v>57</v>
      </c>
      <c r="AB19" s="17">
        <f t="shared" si="2"/>
        <v>51.785714285714292</v>
      </c>
      <c r="AC19" s="17">
        <f t="shared" si="3"/>
        <v>51.785714285714292</v>
      </c>
      <c r="AD19" s="17">
        <f t="shared" si="4"/>
        <v>47.933884297520663</v>
      </c>
      <c r="AE19" s="18">
        <v>38015</v>
      </c>
      <c r="AF19" s="18">
        <v>37923</v>
      </c>
      <c r="AG19" s="21">
        <v>2004</v>
      </c>
      <c r="AH19" s="19">
        <v>70.230136986301375</v>
      </c>
      <c r="AI19" s="37">
        <v>40206</v>
      </c>
      <c r="AJ19" s="18">
        <v>38006</v>
      </c>
      <c r="AK19" s="16">
        <v>2004</v>
      </c>
      <c r="AL19" s="19">
        <v>70.205479452054789</v>
      </c>
      <c r="AM19" s="17">
        <f t="shared" si="5"/>
        <v>-2.4657534246575342E-2</v>
      </c>
      <c r="AN19" s="19">
        <v>6</v>
      </c>
      <c r="AO19" s="45">
        <v>1</v>
      </c>
    </row>
    <row r="20" spans="1:41" s="55" customFormat="1" ht="15" thickBot="1" x14ac:dyDescent="0.4">
      <c r="A20" s="7">
        <v>6</v>
      </c>
      <c r="B20" s="43" t="s">
        <v>61</v>
      </c>
      <c r="C20" s="7">
        <v>2</v>
      </c>
      <c r="D20" s="16">
        <v>2</v>
      </c>
      <c r="E20" s="16">
        <v>1960</v>
      </c>
      <c r="F20" s="16" t="s">
        <v>12</v>
      </c>
      <c r="G20" s="16">
        <v>2</v>
      </c>
      <c r="H20" s="7">
        <v>1</v>
      </c>
      <c r="I20" s="16">
        <v>17</v>
      </c>
      <c r="J20" s="16">
        <v>49</v>
      </c>
      <c r="K20" s="16">
        <v>2908</v>
      </c>
      <c r="L20" s="18">
        <v>37937</v>
      </c>
      <c r="M20" s="7">
        <v>1</v>
      </c>
      <c r="N20" s="16">
        <v>5</v>
      </c>
      <c r="O20" s="7">
        <v>1</v>
      </c>
      <c r="P20" s="21">
        <v>121</v>
      </c>
      <c r="Q20" s="7" t="s">
        <v>29</v>
      </c>
      <c r="R20" s="7" t="s">
        <v>19</v>
      </c>
      <c r="S20" s="7">
        <v>64</v>
      </c>
      <c r="T20" s="7">
        <v>57</v>
      </c>
      <c r="U20" s="16">
        <v>87</v>
      </c>
      <c r="V20" s="16">
        <v>18</v>
      </c>
      <c r="W20" s="16">
        <v>6</v>
      </c>
      <c r="X20" s="16">
        <v>0</v>
      </c>
      <c r="Y20" s="16">
        <f t="shared" si="0"/>
        <v>111</v>
      </c>
      <c r="Z20" s="16">
        <f t="shared" si="1"/>
        <v>111</v>
      </c>
      <c r="AA20" s="21">
        <f t="shared" si="6"/>
        <v>56.5</v>
      </c>
      <c r="AB20" s="17">
        <f t="shared" si="2"/>
        <v>78.378378378378372</v>
      </c>
      <c r="AC20" s="17">
        <f t="shared" si="3"/>
        <v>78.378378378378372</v>
      </c>
      <c r="AD20" s="17">
        <f t="shared" si="4"/>
        <v>71.900826446281002</v>
      </c>
      <c r="AE20" s="18">
        <v>37951</v>
      </c>
      <c r="AF20" s="18">
        <v>37937</v>
      </c>
      <c r="AG20" s="21">
        <v>2003</v>
      </c>
      <c r="AH20" s="19">
        <v>43.706849315068496</v>
      </c>
      <c r="AI20" s="18">
        <v>40142</v>
      </c>
      <c r="AJ20" s="18">
        <v>38194</v>
      </c>
      <c r="AK20" s="16">
        <v>2004</v>
      </c>
      <c r="AL20" s="19">
        <v>44.372602739726027</v>
      </c>
      <c r="AM20" s="17">
        <f t="shared" si="5"/>
        <v>0.66575342465753429</v>
      </c>
      <c r="AN20" s="19">
        <v>6</v>
      </c>
      <c r="AO20" s="45">
        <v>2</v>
      </c>
    </row>
    <row r="21" spans="1:41" s="55" customFormat="1" ht="15" thickBot="1" x14ac:dyDescent="0.4">
      <c r="A21" s="7">
        <v>6</v>
      </c>
      <c r="B21" s="43" t="s">
        <v>62</v>
      </c>
      <c r="C21" s="7">
        <v>1</v>
      </c>
      <c r="D21" s="16">
        <v>1</v>
      </c>
      <c r="E21" s="16">
        <v>1953</v>
      </c>
      <c r="F21" s="16">
        <v>1</v>
      </c>
      <c r="G21" s="16">
        <v>1</v>
      </c>
      <c r="H21" s="7" t="s">
        <v>12</v>
      </c>
      <c r="I21" s="16">
        <v>17</v>
      </c>
      <c r="J21" s="16">
        <v>53</v>
      </c>
      <c r="K21" s="16">
        <v>3128</v>
      </c>
      <c r="L21" s="18">
        <v>38014</v>
      </c>
      <c r="M21" s="7">
        <v>2</v>
      </c>
      <c r="N21" s="16" t="s">
        <v>12</v>
      </c>
      <c r="O21" s="7">
        <v>1</v>
      </c>
      <c r="P21" s="21">
        <v>121</v>
      </c>
      <c r="Q21" s="7" t="s">
        <v>29</v>
      </c>
      <c r="R21" s="7" t="s">
        <v>19</v>
      </c>
      <c r="S21" s="7">
        <v>64</v>
      </c>
      <c r="T21" s="7">
        <v>57</v>
      </c>
      <c r="U21" s="16">
        <v>85</v>
      </c>
      <c r="V21" s="16">
        <v>11</v>
      </c>
      <c r="W21" s="16">
        <v>11</v>
      </c>
      <c r="X21" s="16">
        <v>0</v>
      </c>
      <c r="Y21" s="16">
        <f t="shared" si="0"/>
        <v>107</v>
      </c>
      <c r="Z21" s="16">
        <f t="shared" si="1"/>
        <v>107</v>
      </c>
      <c r="AA21" s="21">
        <f t="shared" si="6"/>
        <v>54.5</v>
      </c>
      <c r="AB21" s="17">
        <f t="shared" si="2"/>
        <v>79.43925233644859</v>
      </c>
      <c r="AC21" s="17">
        <f t="shared" si="3"/>
        <v>79.43925233644859</v>
      </c>
      <c r="AD21" s="17">
        <f t="shared" si="4"/>
        <v>70.247933884297524</v>
      </c>
      <c r="AE21" s="18">
        <v>38014</v>
      </c>
      <c r="AF21" s="18">
        <v>38014</v>
      </c>
      <c r="AG21" s="21">
        <v>2004</v>
      </c>
      <c r="AH21" s="19">
        <v>50.920547945205477</v>
      </c>
      <c r="AI21" s="18">
        <v>40205</v>
      </c>
      <c r="AJ21" s="18">
        <v>39522</v>
      </c>
      <c r="AK21" s="16">
        <v>2008</v>
      </c>
      <c r="AL21" s="19">
        <v>55.052054794520551</v>
      </c>
      <c r="AM21" s="17">
        <f t="shared" si="5"/>
        <v>4.1315068493150688</v>
      </c>
      <c r="AN21" s="19">
        <v>6</v>
      </c>
      <c r="AO21" s="45">
        <v>2</v>
      </c>
    </row>
    <row r="22" spans="1:41" s="55" customFormat="1" ht="15" thickBot="1" x14ac:dyDescent="0.4">
      <c r="A22" s="7">
        <v>6</v>
      </c>
      <c r="B22" s="43" t="s">
        <v>63</v>
      </c>
      <c r="C22" s="7">
        <v>0</v>
      </c>
      <c r="D22" s="16">
        <v>2</v>
      </c>
      <c r="E22" s="16">
        <v>1958</v>
      </c>
      <c r="F22" s="16">
        <v>1</v>
      </c>
      <c r="G22" s="16">
        <v>1</v>
      </c>
      <c r="H22" s="7">
        <v>2</v>
      </c>
      <c r="I22" s="16">
        <v>18</v>
      </c>
      <c r="J22" s="16">
        <v>11</v>
      </c>
      <c r="K22" s="16">
        <v>498</v>
      </c>
      <c r="L22" s="18">
        <v>38238</v>
      </c>
      <c r="M22" s="7">
        <v>1</v>
      </c>
      <c r="N22" s="16">
        <v>5</v>
      </c>
      <c r="O22" s="7">
        <v>1</v>
      </c>
      <c r="P22" s="16">
        <v>121</v>
      </c>
      <c r="Q22" s="7" t="s">
        <v>18</v>
      </c>
      <c r="R22" s="7" t="s">
        <v>19</v>
      </c>
      <c r="S22" s="7">
        <v>63</v>
      </c>
      <c r="T22" s="7">
        <v>58</v>
      </c>
      <c r="U22" s="16">
        <v>91</v>
      </c>
      <c r="V22" s="16">
        <v>17</v>
      </c>
      <c r="W22" s="16">
        <v>5</v>
      </c>
      <c r="X22" s="16">
        <v>0</v>
      </c>
      <c r="Y22" s="16">
        <f t="shared" si="0"/>
        <v>113</v>
      </c>
      <c r="Z22" s="16">
        <f t="shared" si="1"/>
        <v>113</v>
      </c>
      <c r="AA22" s="21">
        <f t="shared" si="6"/>
        <v>57.5</v>
      </c>
      <c r="AB22" s="17">
        <f t="shared" si="2"/>
        <v>80.530973451327441</v>
      </c>
      <c r="AC22" s="17">
        <f t="shared" si="3"/>
        <v>80.530973451327441</v>
      </c>
      <c r="AD22" s="17">
        <f t="shared" si="4"/>
        <v>75.206611570247944</v>
      </c>
      <c r="AE22" s="18">
        <v>38238</v>
      </c>
      <c r="AF22" s="18">
        <v>38238</v>
      </c>
      <c r="AG22" s="21">
        <v>2004</v>
      </c>
      <c r="AH22" s="19">
        <v>46.326027397260276</v>
      </c>
      <c r="AI22" s="18">
        <v>40428</v>
      </c>
      <c r="AJ22" s="37">
        <v>39577</v>
      </c>
      <c r="AK22" s="16">
        <v>2008</v>
      </c>
      <c r="AL22" s="19">
        <v>49.994520547945207</v>
      </c>
      <c r="AM22" s="17">
        <f t="shared" si="5"/>
        <v>3.6684931506849314</v>
      </c>
      <c r="AN22" s="19">
        <v>6</v>
      </c>
      <c r="AO22" s="45">
        <v>1</v>
      </c>
    </row>
    <row r="23" spans="1:41" s="55" customFormat="1" ht="15" thickBot="1" x14ac:dyDescent="0.4">
      <c r="A23" s="7">
        <v>6</v>
      </c>
      <c r="B23" s="43" t="s">
        <v>64</v>
      </c>
      <c r="C23" s="7">
        <v>1</v>
      </c>
      <c r="D23" s="16">
        <v>2</v>
      </c>
      <c r="E23" s="16">
        <v>1955</v>
      </c>
      <c r="F23" s="16">
        <v>3</v>
      </c>
      <c r="G23" s="16">
        <v>1</v>
      </c>
      <c r="H23" s="7">
        <v>2</v>
      </c>
      <c r="I23" s="16">
        <v>18</v>
      </c>
      <c r="J23" s="16">
        <v>12</v>
      </c>
      <c r="K23" s="16">
        <v>558</v>
      </c>
      <c r="L23" s="18">
        <v>38252</v>
      </c>
      <c r="M23" s="7">
        <v>1</v>
      </c>
      <c r="N23" s="16">
        <v>5</v>
      </c>
      <c r="O23" s="7">
        <v>1</v>
      </c>
      <c r="P23" s="16">
        <v>121</v>
      </c>
      <c r="Q23" s="7" t="s">
        <v>18</v>
      </c>
      <c r="R23" s="7" t="s">
        <v>19</v>
      </c>
      <c r="S23" s="7">
        <v>63</v>
      </c>
      <c r="T23" s="7">
        <v>58</v>
      </c>
      <c r="U23" s="16">
        <v>104</v>
      </c>
      <c r="V23" s="16">
        <v>7</v>
      </c>
      <c r="W23" s="16">
        <v>5</v>
      </c>
      <c r="X23" s="16">
        <v>0</v>
      </c>
      <c r="Y23" s="16">
        <f t="shared" si="0"/>
        <v>116</v>
      </c>
      <c r="Z23" s="16">
        <f t="shared" si="1"/>
        <v>116</v>
      </c>
      <c r="AA23" s="21">
        <f t="shared" si="6"/>
        <v>59</v>
      </c>
      <c r="AB23" s="17">
        <f t="shared" si="2"/>
        <v>89.65517241379311</v>
      </c>
      <c r="AC23" s="17">
        <f t="shared" si="3"/>
        <v>89.65517241379311</v>
      </c>
      <c r="AD23" s="17">
        <f t="shared" si="4"/>
        <v>85.950413223140501</v>
      </c>
      <c r="AE23" s="18">
        <v>38252</v>
      </c>
      <c r="AF23" s="18">
        <v>38252</v>
      </c>
      <c r="AG23" s="21">
        <v>2004</v>
      </c>
      <c r="AH23" s="19">
        <v>48.934246575342463</v>
      </c>
      <c r="AI23" s="18">
        <v>40442</v>
      </c>
      <c r="AJ23" s="37">
        <v>40442</v>
      </c>
      <c r="AK23" s="16">
        <v>2010</v>
      </c>
      <c r="AL23" s="19">
        <v>54.934246575342463</v>
      </c>
      <c r="AM23" s="17">
        <f t="shared" si="5"/>
        <v>6</v>
      </c>
      <c r="AN23" s="19">
        <v>6</v>
      </c>
      <c r="AO23" s="45">
        <v>2</v>
      </c>
    </row>
    <row r="24" spans="1:41" s="55" customFormat="1" ht="15" thickBot="1" x14ac:dyDescent="0.4">
      <c r="A24" s="7">
        <v>6</v>
      </c>
      <c r="B24" s="43" t="s">
        <v>65</v>
      </c>
      <c r="C24" s="7">
        <v>0</v>
      </c>
      <c r="D24" s="16">
        <v>1</v>
      </c>
      <c r="E24" s="16">
        <v>1952</v>
      </c>
      <c r="F24" s="16">
        <v>3</v>
      </c>
      <c r="G24" s="16">
        <v>1</v>
      </c>
      <c r="H24" s="7">
        <v>1</v>
      </c>
      <c r="I24" s="16">
        <v>18</v>
      </c>
      <c r="J24" s="16">
        <v>15</v>
      </c>
      <c r="K24" s="16">
        <v>703</v>
      </c>
      <c r="L24" s="18">
        <v>38301</v>
      </c>
      <c r="M24" s="7">
        <v>1</v>
      </c>
      <c r="N24" s="16">
        <v>1</v>
      </c>
      <c r="O24" s="7">
        <v>1</v>
      </c>
      <c r="P24" s="16">
        <v>121</v>
      </c>
      <c r="Q24" s="7" t="s">
        <v>18</v>
      </c>
      <c r="R24" s="7" t="s">
        <v>19</v>
      </c>
      <c r="S24" s="7">
        <v>63</v>
      </c>
      <c r="T24" s="7">
        <v>58</v>
      </c>
      <c r="U24" s="16">
        <v>96</v>
      </c>
      <c r="V24" s="16">
        <v>14</v>
      </c>
      <c r="W24" s="16">
        <v>7</v>
      </c>
      <c r="X24" s="16">
        <v>0</v>
      </c>
      <c r="Y24" s="16">
        <f t="shared" si="0"/>
        <v>117</v>
      </c>
      <c r="Z24" s="16">
        <f t="shared" si="1"/>
        <v>117</v>
      </c>
      <c r="AA24" s="21">
        <f t="shared" si="6"/>
        <v>59.5</v>
      </c>
      <c r="AB24" s="17">
        <f t="shared" si="2"/>
        <v>82.051282051282044</v>
      </c>
      <c r="AC24" s="17">
        <f t="shared" si="3"/>
        <v>82.051282051282044</v>
      </c>
      <c r="AD24" s="17">
        <f t="shared" si="4"/>
        <v>79.338842975206617</v>
      </c>
      <c r="AE24" s="37">
        <v>38301</v>
      </c>
      <c r="AF24" s="37">
        <v>38301</v>
      </c>
      <c r="AG24" s="16">
        <v>2004</v>
      </c>
      <c r="AH24" s="19">
        <v>52.180821917808217</v>
      </c>
      <c r="AI24" s="18">
        <v>40491</v>
      </c>
      <c r="AJ24" s="37">
        <v>40491</v>
      </c>
      <c r="AK24" s="16">
        <v>2010</v>
      </c>
      <c r="AL24" s="19">
        <v>58.180821917808217</v>
      </c>
      <c r="AM24" s="17">
        <f t="shared" si="5"/>
        <v>6</v>
      </c>
      <c r="AN24" s="19">
        <v>6</v>
      </c>
      <c r="AO24" s="45">
        <v>1</v>
      </c>
    </row>
    <row r="25" spans="1:41" s="55" customFormat="1" ht="15" thickBot="1" x14ac:dyDescent="0.4">
      <c r="A25" s="7">
        <v>6</v>
      </c>
      <c r="B25" s="43" t="s">
        <v>66</v>
      </c>
      <c r="C25" s="7">
        <v>1</v>
      </c>
      <c r="D25" s="16">
        <v>1</v>
      </c>
      <c r="E25" s="16">
        <v>1960</v>
      </c>
      <c r="F25" s="16">
        <v>3</v>
      </c>
      <c r="G25" s="16">
        <v>3</v>
      </c>
      <c r="H25" s="7">
        <v>2</v>
      </c>
      <c r="I25" s="16">
        <v>18</v>
      </c>
      <c r="J25" s="16">
        <v>15</v>
      </c>
      <c r="K25" s="16">
        <v>703</v>
      </c>
      <c r="L25" s="18">
        <v>38301</v>
      </c>
      <c r="M25" s="7">
        <v>1</v>
      </c>
      <c r="N25" s="16">
        <v>1</v>
      </c>
      <c r="O25" s="7">
        <v>1</v>
      </c>
      <c r="P25" s="16">
        <v>121</v>
      </c>
      <c r="Q25" s="7" t="s">
        <v>18</v>
      </c>
      <c r="R25" s="7" t="s">
        <v>19</v>
      </c>
      <c r="S25" s="7">
        <v>63</v>
      </c>
      <c r="T25" s="7">
        <v>58</v>
      </c>
      <c r="U25" s="16">
        <v>96</v>
      </c>
      <c r="V25" s="16">
        <v>14</v>
      </c>
      <c r="W25" s="16">
        <v>7</v>
      </c>
      <c r="X25" s="16">
        <v>0</v>
      </c>
      <c r="Y25" s="16">
        <f t="shared" si="0"/>
        <v>117</v>
      </c>
      <c r="Z25" s="16">
        <f t="shared" si="1"/>
        <v>117</v>
      </c>
      <c r="AA25" s="21">
        <f t="shared" si="6"/>
        <v>59.5</v>
      </c>
      <c r="AB25" s="17">
        <f t="shared" si="2"/>
        <v>82.051282051282044</v>
      </c>
      <c r="AC25" s="17">
        <f t="shared" si="3"/>
        <v>82.051282051282044</v>
      </c>
      <c r="AD25" s="17">
        <f t="shared" si="4"/>
        <v>79.338842975206617</v>
      </c>
      <c r="AE25" s="37">
        <v>38310</v>
      </c>
      <c r="AF25" s="37">
        <v>38301</v>
      </c>
      <c r="AG25" s="21">
        <v>2004</v>
      </c>
      <c r="AH25" s="19">
        <v>44.556164383561644</v>
      </c>
      <c r="AI25" s="18">
        <v>40500</v>
      </c>
      <c r="AJ25" s="37">
        <v>40500</v>
      </c>
      <c r="AK25" s="16">
        <v>2010</v>
      </c>
      <c r="AL25" s="19">
        <v>50.556164383561644</v>
      </c>
      <c r="AM25" s="17">
        <f t="shared" si="5"/>
        <v>6</v>
      </c>
      <c r="AN25" s="19">
        <v>6</v>
      </c>
      <c r="AO25" s="45">
        <v>2</v>
      </c>
    </row>
    <row r="26" spans="1:41" s="55" customFormat="1" ht="15" thickBot="1" x14ac:dyDescent="0.4">
      <c r="A26" s="7">
        <v>6</v>
      </c>
      <c r="B26" s="43" t="s">
        <v>67</v>
      </c>
      <c r="C26" s="7">
        <v>1</v>
      </c>
      <c r="D26" s="16">
        <v>1</v>
      </c>
      <c r="E26" s="16">
        <v>1927</v>
      </c>
      <c r="F26" s="16">
        <v>3</v>
      </c>
      <c r="G26" s="16">
        <v>3</v>
      </c>
      <c r="H26" s="7">
        <v>1</v>
      </c>
      <c r="I26" s="16">
        <v>18</v>
      </c>
      <c r="J26" s="16">
        <v>23</v>
      </c>
      <c r="K26" s="16">
        <v>1143</v>
      </c>
      <c r="L26" s="18">
        <v>38385</v>
      </c>
      <c r="M26" s="7">
        <v>1</v>
      </c>
      <c r="N26" s="16">
        <v>1</v>
      </c>
      <c r="O26" s="7">
        <v>1</v>
      </c>
      <c r="P26" s="16">
        <v>121</v>
      </c>
      <c r="Q26" s="7" t="s">
        <v>18</v>
      </c>
      <c r="R26" s="7" t="s">
        <v>19</v>
      </c>
      <c r="S26" s="7">
        <v>63</v>
      </c>
      <c r="T26" s="7">
        <v>58</v>
      </c>
      <c r="U26" s="16">
        <v>93</v>
      </c>
      <c r="V26" s="16">
        <v>7</v>
      </c>
      <c r="W26" s="16">
        <v>13</v>
      </c>
      <c r="X26" s="16">
        <v>0</v>
      </c>
      <c r="Y26" s="16">
        <f t="shared" si="0"/>
        <v>113</v>
      </c>
      <c r="Z26" s="16">
        <f t="shared" si="1"/>
        <v>113</v>
      </c>
      <c r="AA26" s="21">
        <f t="shared" si="6"/>
        <v>57.5</v>
      </c>
      <c r="AB26" s="17">
        <f t="shared" si="2"/>
        <v>82.30088495575221</v>
      </c>
      <c r="AC26" s="17">
        <f t="shared" si="3"/>
        <v>82.30088495575221</v>
      </c>
      <c r="AD26" s="17">
        <f t="shared" si="4"/>
        <v>76.859504132231407</v>
      </c>
      <c r="AE26" s="37">
        <v>38386</v>
      </c>
      <c r="AF26" s="37">
        <v>38385</v>
      </c>
      <c r="AG26" s="21">
        <v>2005</v>
      </c>
      <c r="AH26" s="19">
        <v>77.230136986301375</v>
      </c>
      <c r="AI26" s="18">
        <v>40576</v>
      </c>
      <c r="AJ26" s="37">
        <v>39416</v>
      </c>
      <c r="AK26" s="16">
        <v>2007</v>
      </c>
      <c r="AL26" s="19">
        <v>80.052054794520544</v>
      </c>
      <c r="AM26" s="17">
        <f t="shared" si="5"/>
        <v>2.8219178082191783</v>
      </c>
      <c r="AN26" s="19">
        <v>6</v>
      </c>
      <c r="AO26" s="45">
        <v>1</v>
      </c>
    </row>
    <row r="27" spans="1:41" s="55" customFormat="1" ht="15" thickBot="1" x14ac:dyDescent="0.4">
      <c r="A27" s="63">
        <v>6</v>
      </c>
      <c r="B27" s="43" t="s">
        <v>68</v>
      </c>
      <c r="C27" s="63">
        <v>1</v>
      </c>
      <c r="D27" s="57">
        <v>1</v>
      </c>
      <c r="E27" s="57">
        <v>1945</v>
      </c>
      <c r="F27" s="57">
        <v>3</v>
      </c>
      <c r="G27" s="57">
        <v>4</v>
      </c>
      <c r="H27" s="63">
        <v>1</v>
      </c>
      <c r="I27" s="57">
        <v>18</v>
      </c>
      <c r="J27" s="57">
        <v>28</v>
      </c>
      <c r="K27" s="57">
        <v>1410</v>
      </c>
      <c r="L27" s="59">
        <v>38455</v>
      </c>
      <c r="M27" s="63">
        <v>1</v>
      </c>
      <c r="N27" s="57">
        <v>1</v>
      </c>
      <c r="O27" s="63">
        <v>1</v>
      </c>
      <c r="P27" s="16">
        <v>121</v>
      </c>
      <c r="Q27" s="7" t="s">
        <v>18</v>
      </c>
      <c r="R27" s="7" t="s">
        <v>19</v>
      </c>
      <c r="S27" s="7">
        <v>63</v>
      </c>
      <c r="T27" s="7">
        <v>58</v>
      </c>
      <c r="U27" s="57">
        <v>106</v>
      </c>
      <c r="V27" s="57">
        <v>2</v>
      </c>
      <c r="W27" s="57">
        <v>8</v>
      </c>
      <c r="X27" s="57">
        <v>0</v>
      </c>
      <c r="Y27" s="57">
        <f t="shared" si="0"/>
        <v>116</v>
      </c>
      <c r="Z27" s="57">
        <f t="shared" si="1"/>
        <v>116</v>
      </c>
      <c r="AA27" s="61">
        <f t="shared" si="6"/>
        <v>59</v>
      </c>
      <c r="AB27" s="62">
        <f t="shared" si="2"/>
        <v>91.379310344827587</v>
      </c>
      <c r="AC27" s="62">
        <f t="shared" si="3"/>
        <v>91.379310344827587</v>
      </c>
      <c r="AD27" s="62">
        <f t="shared" si="4"/>
        <v>87.603305785123965</v>
      </c>
      <c r="AE27" s="58">
        <v>38466</v>
      </c>
      <c r="AF27" s="58">
        <v>38455</v>
      </c>
      <c r="AG27" s="61">
        <v>2005</v>
      </c>
      <c r="AH27" s="60">
        <v>60.041095890410958</v>
      </c>
      <c r="AI27" s="59">
        <v>40656</v>
      </c>
      <c r="AJ27" s="58">
        <v>40656</v>
      </c>
      <c r="AK27" s="57">
        <v>2011</v>
      </c>
      <c r="AL27" s="19">
        <v>66.041095890410958</v>
      </c>
      <c r="AM27" s="17">
        <f t="shared" si="5"/>
        <v>6</v>
      </c>
      <c r="AN27" s="19">
        <v>6</v>
      </c>
      <c r="AO27" s="56">
        <v>1</v>
      </c>
    </row>
    <row r="28" spans="1:41" s="55" customFormat="1" ht="15" thickBot="1" x14ac:dyDescent="0.4">
      <c r="A28" s="7">
        <v>6</v>
      </c>
      <c r="B28" s="43" t="s">
        <v>69</v>
      </c>
      <c r="C28" s="7">
        <v>0</v>
      </c>
      <c r="D28" s="16">
        <v>1</v>
      </c>
      <c r="E28" s="16">
        <v>1939</v>
      </c>
      <c r="F28" s="16">
        <v>3</v>
      </c>
      <c r="G28" s="16">
        <v>3</v>
      </c>
      <c r="H28" s="7">
        <v>1</v>
      </c>
      <c r="I28" s="16">
        <v>18</v>
      </c>
      <c r="J28" s="16">
        <v>31</v>
      </c>
      <c r="K28" s="16">
        <v>1584</v>
      </c>
      <c r="L28" s="18">
        <v>38497</v>
      </c>
      <c r="M28" s="7">
        <v>1</v>
      </c>
      <c r="N28" s="16">
        <v>4</v>
      </c>
      <c r="O28" s="7">
        <v>1</v>
      </c>
      <c r="P28" s="16">
        <v>121</v>
      </c>
      <c r="Q28" s="7" t="s">
        <v>18</v>
      </c>
      <c r="R28" s="7" t="s">
        <v>19</v>
      </c>
      <c r="S28" s="7">
        <v>63</v>
      </c>
      <c r="T28" s="7">
        <v>58</v>
      </c>
      <c r="U28" s="16">
        <v>94</v>
      </c>
      <c r="V28" s="16">
        <v>12</v>
      </c>
      <c r="W28" s="16">
        <v>9</v>
      </c>
      <c r="X28" s="16">
        <v>0</v>
      </c>
      <c r="Y28" s="16">
        <f t="shared" si="0"/>
        <v>115</v>
      </c>
      <c r="Z28" s="16">
        <f t="shared" si="1"/>
        <v>115</v>
      </c>
      <c r="AA28" s="21">
        <f t="shared" si="6"/>
        <v>58.5</v>
      </c>
      <c r="AB28" s="17">
        <f t="shared" si="2"/>
        <v>81.739130434782609</v>
      </c>
      <c r="AC28" s="17">
        <f t="shared" si="3"/>
        <v>81.739130434782609</v>
      </c>
      <c r="AD28" s="17">
        <f t="shared" si="4"/>
        <v>77.685950413223139</v>
      </c>
      <c r="AE28" s="37">
        <v>38497</v>
      </c>
      <c r="AF28" s="37">
        <v>38497</v>
      </c>
      <c r="AG28" s="21">
        <v>2005</v>
      </c>
      <c r="AH28" s="19">
        <v>65.654794520547952</v>
      </c>
      <c r="AI28" s="18">
        <v>40687</v>
      </c>
      <c r="AJ28" s="37">
        <v>40687</v>
      </c>
      <c r="AK28" s="16">
        <v>2011</v>
      </c>
      <c r="AL28" s="19">
        <v>71.654794520547952</v>
      </c>
      <c r="AM28" s="17">
        <f t="shared" si="5"/>
        <v>6</v>
      </c>
      <c r="AN28" s="19">
        <v>6</v>
      </c>
      <c r="AO28" s="45">
        <v>1</v>
      </c>
    </row>
    <row r="29" spans="1:41" s="55" customFormat="1" ht="15" thickBot="1" x14ac:dyDescent="0.4">
      <c r="A29" s="7">
        <v>6</v>
      </c>
      <c r="B29" s="43" t="s">
        <v>70</v>
      </c>
      <c r="C29" s="7">
        <v>1</v>
      </c>
      <c r="D29" s="16">
        <v>2</v>
      </c>
      <c r="E29" s="16">
        <v>1932</v>
      </c>
      <c r="F29" s="16">
        <v>3</v>
      </c>
      <c r="G29" s="16">
        <v>3</v>
      </c>
      <c r="H29" s="7">
        <v>1</v>
      </c>
      <c r="I29" s="16">
        <v>18</v>
      </c>
      <c r="J29" s="16">
        <v>33</v>
      </c>
      <c r="K29" s="16">
        <v>1679</v>
      </c>
      <c r="L29" s="18">
        <v>38511</v>
      </c>
      <c r="M29" s="7">
        <v>1</v>
      </c>
      <c r="N29" s="16">
        <v>1</v>
      </c>
      <c r="O29" s="7">
        <v>1</v>
      </c>
      <c r="P29" s="16">
        <v>121</v>
      </c>
      <c r="Q29" s="7" t="s">
        <v>18</v>
      </c>
      <c r="R29" s="7" t="s">
        <v>19</v>
      </c>
      <c r="S29" s="7">
        <v>63</v>
      </c>
      <c r="T29" s="7">
        <v>58</v>
      </c>
      <c r="U29" s="16">
        <v>82</v>
      </c>
      <c r="V29" s="16">
        <v>19</v>
      </c>
      <c r="W29" s="16">
        <v>12</v>
      </c>
      <c r="X29" s="16">
        <v>0</v>
      </c>
      <c r="Y29" s="16">
        <f t="shared" si="0"/>
        <v>113</v>
      </c>
      <c r="Z29" s="16">
        <f t="shared" si="1"/>
        <v>113</v>
      </c>
      <c r="AA29" s="21">
        <f t="shared" si="6"/>
        <v>57.5</v>
      </c>
      <c r="AB29" s="17">
        <f t="shared" si="2"/>
        <v>72.56637168141593</v>
      </c>
      <c r="AC29" s="17">
        <f t="shared" si="3"/>
        <v>72.56637168141593</v>
      </c>
      <c r="AD29" s="17">
        <f t="shared" si="4"/>
        <v>67.768595041322314</v>
      </c>
      <c r="AE29" s="37">
        <v>38512</v>
      </c>
      <c r="AF29" s="37">
        <v>38511</v>
      </c>
      <c r="AG29" s="21">
        <v>2005</v>
      </c>
      <c r="AH29" s="19">
        <v>72.772602739726025</v>
      </c>
      <c r="AI29" s="18">
        <v>40701</v>
      </c>
      <c r="AJ29" s="37">
        <v>40701</v>
      </c>
      <c r="AK29" s="16">
        <v>2011</v>
      </c>
      <c r="AL29" s="19">
        <v>78.769863013698625</v>
      </c>
      <c r="AM29" s="17">
        <f t="shared" si="5"/>
        <v>5.9972602739726026</v>
      </c>
      <c r="AN29" s="19">
        <v>6</v>
      </c>
      <c r="AO29" s="45">
        <v>2</v>
      </c>
    </row>
    <row r="30" spans="1:41" s="54" customFormat="1" ht="15" thickBot="1" x14ac:dyDescent="0.4">
      <c r="A30" s="7">
        <v>6</v>
      </c>
      <c r="B30" s="43" t="s">
        <v>71</v>
      </c>
      <c r="C30" s="7">
        <v>0</v>
      </c>
      <c r="D30" s="7">
        <v>1</v>
      </c>
      <c r="E30" s="7">
        <v>1940</v>
      </c>
      <c r="F30" s="7">
        <v>3</v>
      </c>
      <c r="G30" s="7">
        <v>3</v>
      </c>
      <c r="H30" s="7">
        <v>1</v>
      </c>
      <c r="I30" s="7">
        <v>18</v>
      </c>
      <c r="J30" s="7">
        <v>44</v>
      </c>
      <c r="K30" s="7">
        <v>2236</v>
      </c>
      <c r="L30" s="6">
        <v>38679</v>
      </c>
      <c r="M30" s="7">
        <v>1</v>
      </c>
      <c r="N30" s="7">
        <v>4</v>
      </c>
      <c r="O30" s="7">
        <v>1</v>
      </c>
      <c r="P30" s="16">
        <v>121</v>
      </c>
      <c r="Q30" s="7" t="s">
        <v>18</v>
      </c>
      <c r="R30" s="7" t="s">
        <v>19</v>
      </c>
      <c r="S30" s="7">
        <v>63</v>
      </c>
      <c r="T30" s="7">
        <v>58</v>
      </c>
      <c r="U30" s="7">
        <v>98</v>
      </c>
      <c r="V30" s="7">
        <v>13</v>
      </c>
      <c r="W30" s="7">
        <v>3</v>
      </c>
      <c r="X30" s="7">
        <v>0</v>
      </c>
      <c r="Y30" s="7">
        <f t="shared" si="0"/>
        <v>114</v>
      </c>
      <c r="Z30" s="7">
        <f t="shared" si="1"/>
        <v>114</v>
      </c>
      <c r="AA30" s="7">
        <f t="shared" si="6"/>
        <v>58</v>
      </c>
      <c r="AB30" s="17">
        <f t="shared" si="2"/>
        <v>85.964912280701753</v>
      </c>
      <c r="AC30" s="17">
        <f t="shared" si="3"/>
        <v>85.964912280701753</v>
      </c>
      <c r="AD30" s="17">
        <f t="shared" si="4"/>
        <v>80.991735537190081</v>
      </c>
      <c r="AE30" s="6">
        <v>38680</v>
      </c>
      <c r="AF30" s="6">
        <v>38679</v>
      </c>
      <c r="AG30" s="7">
        <v>2005</v>
      </c>
      <c r="AH30" s="17">
        <v>65.389041095890406</v>
      </c>
      <c r="AI30" s="6">
        <v>40870</v>
      </c>
      <c r="AJ30" s="6">
        <v>39834</v>
      </c>
      <c r="AK30" s="7">
        <v>2009</v>
      </c>
      <c r="AL30" s="19">
        <v>68.550684931506851</v>
      </c>
      <c r="AM30" s="17">
        <f t="shared" si="5"/>
        <v>3.1616438356164385</v>
      </c>
      <c r="AN30" s="19">
        <v>6</v>
      </c>
      <c r="AO30" s="45">
        <v>2</v>
      </c>
    </row>
    <row r="31" spans="1:41" s="54" customFormat="1" ht="15" thickBot="1" x14ac:dyDescent="0.4">
      <c r="A31" s="7">
        <v>6</v>
      </c>
      <c r="B31" s="43" t="s">
        <v>72</v>
      </c>
      <c r="C31" s="7">
        <v>0</v>
      </c>
      <c r="D31" s="7">
        <v>2</v>
      </c>
      <c r="E31" s="7">
        <v>1956</v>
      </c>
      <c r="F31" s="7">
        <v>1</v>
      </c>
      <c r="G31" s="7">
        <v>1</v>
      </c>
      <c r="H31" s="7">
        <v>1</v>
      </c>
      <c r="I31" s="7">
        <v>18</v>
      </c>
      <c r="J31" s="7">
        <v>44</v>
      </c>
      <c r="K31" s="7">
        <v>2236</v>
      </c>
      <c r="L31" s="6">
        <v>38679</v>
      </c>
      <c r="M31" s="7">
        <v>1</v>
      </c>
      <c r="N31" s="7">
        <v>4</v>
      </c>
      <c r="O31" s="7">
        <v>1</v>
      </c>
      <c r="P31" s="16">
        <v>121</v>
      </c>
      <c r="Q31" s="7" t="s">
        <v>18</v>
      </c>
      <c r="R31" s="7" t="s">
        <v>19</v>
      </c>
      <c r="S31" s="7">
        <v>63</v>
      </c>
      <c r="T31" s="7">
        <v>58</v>
      </c>
      <c r="U31" s="7">
        <v>102</v>
      </c>
      <c r="V31" s="7">
        <v>7</v>
      </c>
      <c r="W31" s="7">
        <v>5</v>
      </c>
      <c r="X31" s="7">
        <v>0</v>
      </c>
      <c r="Y31" s="7">
        <f t="shared" si="0"/>
        <v>114</v>
      </c>
      <c r="Z31" s="7">
        <f t="shared" si="1"/>
        <v>114</v>
      </c>
      <c r="AA31" s="7">
        <f t="shared" si="6"/>
        <v>58</v>
      </c>
      <c r="AB31" s="17">
        <f t="shared" si="2"/>
        <v>89.473684210526315</v>
      </c>
      <c r="AC31" s="17">
        <f t="shared" si="3"/>
        <v>89.473684210526315</v>
      </c>
      <c r="AD31" s="17">
        <f t="shared" si="4"/>
        <v>84.297520661157023</v>
      </c>
      <c r="AE31" s="6">
        <v>38680</v>
      </c>
      <c r="AF31" s="6">
        <v>38679</v>
      </c>
      <c r="AG31" s="7">
        <v>2005</v>
      </c>
      <c r="AH31" s="17">
        <v>49.43287671232877</v>
      </c>
      <c r="AI31" s="6">
        <v>40870</v>
      </c>
      <c r="AJ31" s="6">
        <v>40870</v>
      </c>
      <c r="AK31" s="7">
        <v>2011</v>
      </c>
      <c r="AL31" s="19">
        <v>55.43287671232877</v>
      </c>
      <c r="AM31" s="17">
        <f t="shared" si="5"/>
        <v>6</v>
      </c>
      <c r="AN31" s="19">
        <v>6</v>
      </c>
      <c r="AO31" s="45">
        <v>2</v>
      </c>
    </row>
    <row r="32" spans="1:41" s="53" customFormat="1" ht="15" thickBot="1" x14ac:dyDescent="0.4">
      <c r="A32" s="7">
        <v>6</v>
      </c>
      <c r="B32" s="43" t="s">
        <v>73</v>
      </c>
      <c r="C32" s="7">
        <v>0</v>
      </c>
      <c r="D32" s="7">
        <v>1</v>
      </c>
      <c r="E32" s="7">
        <v>1950</v>
      </c>
      <c r="F32" s="7">
        <v>3</v>
      </c>
      <c r="G32" s="7">
        <v>1</v>
      </c>
      <c r="H32" s="7">
        <v>1</v>
      </c>
      <c r="I32" s="7">
        <v>18</v>
      </c>
      <c r="J32" s="7">
        <v>54</v>
      </c>
      <c r="K32" s="7">
        <v>2762</v>
      </c>
      <c r="L32" s="6">
        <v>38819</v>
      </c>
      <c r="M32" s="7">
        <v>1</v>
      </c>
      <c r="N32" s="7">
        <v>1</v>
      </c>
      <c r="O32" s="7">
        <v>1</v>
      </c>
      <c r="P32" s="16">
        <v>121</v>
      </c>
      <c r="Q32" s="7" t="s">
        <v>18</v>
      </c>
      <c r="R32" s="7" t="s">
        <v>19</v>
      </c>
      <c r="S32" s="7">
        <v>63</v>
      </c>
      <c r="T32" s="7">
        <v>58</v>
      </c>
      <c r="U32" s="7">
        <v>101</v>
      </c>
      <c r="V32" s="7">
        <v>4</v>
      </c>
      <c r="W32" s="7">
        <v>12</v>
      </c>
      <c r="X32" s="7">
        <v>0</v>
      </c>
      <c r="Y32" s="7">
        <f t="shared" si="0"/>
        <v>117</v>
      </c>
      <c r="Z32" s="7">
        <f t="shared" si="1"/>
        <v>117</v>
      </c>
      <c r="AA32" s="7">
        <f t="shared" si="6"/>
        <v>59.5</v>
      </c>
      <c r="AB32" s="17">
        <f t="shared" si="2"/>
        <v>86.324786324786331</v>
      </c>
      <c r="AC32" s="17">
        <f t="shared" si="3"/>
        <v>86.324786324786331</v>
      </c>
      <c r="AD32" s="17">
        <f t="shared" si="4"/>
        <v>83.471074380165291</v>
      </c>
      <c r="AE32" s="6">
        <v>38819</v>
      </c>
      <c r="AF32" s="6">
        <v>38819</v>
      </c>
      <c r="AG32" s="7">
        <v>2006</v>
      </c>
      <c r="AH32" s="17">
        <v>55.682191780821917</v>
      </c>
      <c r="AI32" s="6">
        <v>41010</v>
      </c>
      <c r="AJ32" s="6">
        <v>41037</v>
      </c>
      <c r="AK32" s="7">
        <v>2012</v>
      </c>
      <c r="AL32" s="19">
        <v>61.758904109589039</v>
      </c>
      <c r="AM32" s="17">
        <f t="shared" si="5"/>
        <v>6.0767123287671234</v>
      </c>
      <c r="AN32" s="19">
        <v>6</v>
      </c>
      <c r="AO32" s="45">
        <v>2</v>
      </c>
    </row>
    <row r="33" spans="1:41" s="53" customFormat="1" ht="15" thickBot="1" x14ac:dyDescent="0.4">
      <c r="A33" s="7">
        <v>6</v>
      </c>
      <c r="B33" s="43" t="s">
        <v>74</v>
      </c>
      <c r="C33" s="7">
        <v>0</v>
      </c>
      <c r="D33" s="7">
        <v>2</v>
      </c>
      <c r="E33" s="7">
        <v>1953</v>
      </c>
      <c r="F33" s="7">
        <v>3</v>
      </c>
      <c r="G33" s="7">
        <v>1</v>
      </c>
      <c r="H33" s="7">
        <v>1</v>
      </c>
      <c r="I33" s="7">
        <v>18</v>
      </c>
      <c r="J33" s="7">
        <v>56</v>
      </c>
      <c r="K33" s="7">
        <v>2884</v>
      </c>
      <c r="L33" s="6">
        <v>38847</v>
      </c>
      <c r="M33" s="7">
        <v>1</v>
      </c>
      <c r="N33" s="7">
        <v>4</v>
      </c>
      <c r="O33" s="7">
        <v>1</v>
      </c>
      <c r="P33" s="16">
        <v>121</v>
      </c>
      <c r="Q33" s="7" t="s">
        <v>18</v>
      </c>
      <c r="R33" s="7" t="s">
        <v>19</v>
      </c>
      <c r="S33" s="7">
        <v>63</v>
      </c>
      <c r="T33" s="7">
        <v>58</v>
      </c>
      <c r="U33" s="7">
        <v>97</v>
      </c>
      <c r="V33" s="7">
        <v>15</v>
      </c>
      <c r="W33" s="7">
        <v>2</v>
      </c>
      <c r="X33" s="7">
        <v>0</v>
      </c>
      <c r="Y33" s="7">
        <f t="shared" si="0"/>
        <v>114</v>
      </c>
      <c r="Z33" s="7">
        <f t="shared" si="1"/>
        <v>114</v>
      </c>
      <c r="AA33" s="7">
        <f t="shared" si="6"/>
        <v>58</v>
      </c>
      <c r="AB33" s="17">
        <f t="shared" si="2"/>
        <v>85.087719298245617</v>
      </c>
      <c r="AC33" s="17">
        <f t="shared" si="3"/>
        <v>85.087719298245617</v>
      </c>
      <c r="AD33" s="17">
        <f t="shared" si="4"/>
        <v>80.165289256198349</v>
      </c>
      <c r="AE33" s="6">
        <v>38910</v>
      </c>
      <c r="AF33" s="6">
        <v>38847</v>
      </c>
      <c r="AG33" s="7">
        <v>2006</v>
      </c>
      <c r="AH33" s="17">
        <v>53.134246575342466</v>
      </c>
      <c r="AI33" s="6">
        <v>41101</v>
      </c>
      <c r="AJ33" s="6">
        <v>41101</v>
      </c>
      <c r="AK33" s="7">
        <v>2012</v>
      </c>
      <c r="AL33" s="19">
        <v>59.136986301369866</v>
      </c>
      <c r="AM33" s="17">
        <f t="shared" si="5"/>
        <v>6.0027397260273974</v>
      </c>
      <c r="AN33" s="19">
        <v>6</v>
      </c>
      <c r="AO33" s="45">
        <v>1</v>
      </c>
    </row>
    <row r="34" spans="1:41" s="53" customFormat="1" ht="15" thickBot="1" x14ac:dyDescent="0.4">
      <c r="A34" s="7">
        <v>6</v>
      </c>
      <c r="B34" s="43" t="s">
        <v>75</v>
      </c>
      <c r="C34" s="7">
        <v>1</v>
      </c>
      <c r="D34" s="7">
        <v>1</v>
      </c>
      <c r="E34" s="7">
        <v>1949</v>
      </c>
      <c r="F34" s="7">
        <v>1</v>
      </c>
      <c r="G34" s="7">
        <v>1</v>
      </c>
      <c r="H34" s="7" t="s">
        <v>12</v>
      </c>
      <c r="I34" s="7">
        <v>18</v>
      </c>
      <c r="J34" s="7">
        <v>68</v>
      </c>
      <c r="K34" s="7">
        <v>3559</v>
      </c>
      <c r="L34" s="6">
        <v>39062</v>
      </c>
      <c r="M34" s="7">
        <v>2</v>
      </c>
      <c r="N34" s="7" t="s">
        <v>12</v>
      </c>
      <c r="O34" s="7">
        <v>1</v>
      </c>
      <c r="P34" s="16">
        <v>121</v>
      </c>
      <c r="Q34" s="7" t="s">
        <v>18</v>
      </c>
      <c r="R34" s="7" t="s">
        <v>19</v>
      </c>
      <c r="S34" s="7">
        <v>63</v>
      </c>
      <c r="T34" s="7">
        <v>58</v>
      </c>
      <c r="U34" s="7">
        <v>88</v>
      </c>
      <c r="V34" s="7">
        <v>22</v>
      </c>
      <c r="W34" s="7">
        <v>4</v>
      </c>
      <c r="X34" s="7">
        <v>0</v>
      </c>
      <c r="Y34" s="7">
        <f t="shared" ref="Y34:Y65" si="7">U34+V34+W34+X34</f>
        <v>114</v>
      </c>
      <c r="Z34" s="7">
        <f t="shared" ref="Z34:Z65" si="8">Y34</f>
        <v>114</v>
      </c>
      <c r="AA34" s="7">
        <f t="shared" si="6"/>
        <v>58</v>
      </c>
      <c r="AB34" s="17">
        <f t="shared" ref="AB34:AB65" si="9">U34/Z34*100</f>
        <v>77.192982456140342</v>
      </c>
      <c r="AC34" s="17">
        <f t="shared" ref="AC34:AC65" si="10">U34/Y34*100</f>
        <v>77.192982456140342</v>
      </c>
      <c r="AD34" s="17">
        <f t="shared" ref="AD34:AD65" si="11">U34/P34*100</f>
        <v>72.727272727272734</v>
      </c>
      <c r="AE34" s="6">
        <v>39106</v>
      </c>
      <c r="AF34" s="6">
        <v>39062</v>
      </c>
      <c r="AG34" s="7">
        <v>2007</v>
      </c>
      <c r="AH34" s="17">
        <v>57.865753424657534</v>
      </c>
      <c r="AI34" s="6">
        <v>41297</v>
      </c>
      <c r="AJ34" s="6">
        <v>41332</v>
      </c>
      <c r="AK34" s="7">
        <v>2013</v>
      </c>
      <c r="AL34" s="19">
        <v>63.964383561643835</v>
      </c>
      <c r="AM34" s="17">
        <f t="shared" ref="AM34:AM65" si="12">(AJ34-AE34)/365</f>
        <v>6.0986301369863014</v>
      </c>
      <c r="AN34" s="19">
        <v>6</v>
      </c>
      <c r="AO34" s="45">
        <v>1</v>
      </c>
    </row>
    <row r="35" spans="1:41" s="53" customFormat="1" ht="15" thickBot="1" x14ac:dyDescent="0.4">
      <c r="A35" s="7">
        <v>6</v>
      </c>
      <c r="B35" s="43" t="s">
        <v>76</v>
      </c>
      <c r="C35" s="7">
        <v>0</v>
      </c>
      <c r="D35" s="7">
        <v>1</v>
      </c>
      <c r="E35" s="7">
        <v>1947</v>
      </c>
      <c r="F35" s="7">
        <v>4</v>
      </c>
      <c r="G35" s="7">
        <v>1</v>
      </c>
      <c r="H35" s="7" t="s">
        <v>12</v>
      </c>
      <c r="I35" s="7">
        <v>18</v>
      </c>
      <c r="J35" s="7">
        <v>81</v>
      </c>
      <c r="K35" s="7">
        <v>4298</v>
      </c>
      <c r="L35" s="6">
        <v>39239</v>
      </c>
      <c r="M35" s="7">
        <v>2</v>
      </c>
      <c r="N35" s="7" t="s">
        <v>12</v>
      </c>
      <c r="O35" s="7">
        <v>1</v>
      </c>
      <c r="P35" s="16">
        <v>121</v>
      </c>
      <c r="Q35" s="7" t="s">
        <v>18</v>
      </c>
      <c r="R35" s="7" t="s">
        <v>19</v>
      </c>
      <c r="S35" s="7">
        <v>63</v>
      </c>
      <c r="T35" s="7">
        <v>58</v>
      </c>
      <c r="U35" s="7">
        <v>60</v>
      </c>
      <c r="V35" s="7">
        <v>45</v>
      </c>
      <c r="W35" s="7">
        <v>6</v>
      </c>
      <c r="X35" s="7">
        <v>1</v>
      </c>
      <c r="Y35" s="7">
        <f t="shared" si="7"/>
        <v>112</v>
      </c>
      <c r="Z35" s="7">
        <f t="shared" si="8"/>
        <v>112</v>
      </c>
      <c r="AA35" s="7">
        <f t="shared" ref="AA35:AA66" si="13">(Z35/2)+1</f>
        <v>57</v>
      </c>
      <c r="AB35" s="17">
        <f t="shared" si="9"/>
        <v>53.571428571428569</v>
      </c>
      <c r="AC35" s="17">
        <f t="shared" si="10"/>
        <v>53.571428571428569</v>
      </c>
      <c r="AD35" s="17">
        <f t="shared" si="11"/>
        <v>49.586776859504134</v>
      </c>
      <c r="AE35" s="6">
        <v>39239</v>
      </c>
      <c r="AF35" s="6">
        <v>39239</v>
      </c>
      <c r="AG35" s="7">
        <v>2007</v>
      </c>
      <c r="AH35" s="17">
        <v>60.350684931506848</v>
      </c>
      <c r="AI35" s="6">
        <v>41430</v>
      </c>
      <c r="AJ35" s="6">
        <v>40999</v>
      </c>
      <c r="AK35" s="7">
        <v>2012</v>
      </c>
      <c r="AL35" s="19">
        <v>65.172602739726031</v>
      </c>
      <c r="AM35" s="17">
        <f t="shared" si="12"/>
        <v>4.8219178082191778</v>
      </c>
      <c r="AN35" s="19">
        <v>6</v>
      </c>
      <c r="AO35" s="45">
        <v>1</v>
      </c>
    </row>
    <row r="36" spans="1:41" s="53" customFormat="1" ht="15" thickBot="1" x14ac:dyDescent="0.4">
      <c r="A36" s="7">
        <v>6</v>
      </c>
      <c r="B36" s="43" t="s">
        <v>77</v>
      </c>
      <c r="C36" s="7">
        <v>0</v>
      </c>
      <c r="D36" s="7">
        <v>1</v>
      </c>
      <c r="E36" s="7">
        <v>1948</v>
      </c>
      <c r="F36" s="7">
        <v>5</v>
      </c>
      <c r="G36" s="7">
        <v>1</v>
      </c>
      <c r="H36" s="7" t="s">
        <v>12</v>
      </c>
      <c r="I36" s="7">
        <v>18</v>
      </c>
      <c r="J36" s="7">
        <v>86</v>
      </c>
      <c r="K36" s="7">
        <v>4579</v>
      </c>
      <c r="L36" s="6">
        <v>39323</v>
      </c>
      <c r="M36" s="7">
        <v>2</v>
      </c>
      <c r="N36" s="7" t="s">
        <v>12</v>
      </c>
      <c r="O36" s="7">
        <v>1</v>
      </c>
      <c r="P36" s="16">
        <v>121</v>
      </c>
      <c r="Q36" s="7" t="s">
        <v>18</v>
      </c>
      <c r="R36" s="7" t="s">
        <v>19</v>
      </c>
      <c r="S36" s="7">
        <v>63</v>
      </c>
      <c r="T36" s="7">
        <v>58</v>
      </c>
      <c r="U36" s="7">
        <v>96</v>
      </c>
      <c r="V36" s="7">
        <v>5</v>
      </c>
      <c r="W36" s="7">
        <v>9</v>
      </c>
      <c r="X36" s="7">
        <v>0</v>
      </c>
      <c r="Y36" s="7">
        <f t="shared" si="7"/>
        <v>110</v>
      </c>
      <c r="Z36" s="7">
        <f t="shared" si="8"/>
        <v>110</v>
      </c>
      <c r="AA36" s="7">
        <f t="shared" si="13"/>
        <v>56</v>
      </c>
      <c r="AB36" s="17">
        <f t="shared" si="9"/>
        <v>87.272727272727266</v>
      </c>
      <c r="AC36" s="17">
        <f t="shared" si="10"/>
        <v>87.272727272727266</v>
      </c>
      <c r="AD36" s="17">
        <f t="shared" si="11"/>
        <v>79.338842975206617</v>
      </c>
      <c r="AE36" s="6">
        <v>39323</v>
      </c>
      <c r="AF36" s="6">
        <v>39323</v>
      </c>
      <c r="AG36" s="7">
        <v>2007</v>
      </c>
      <c r="AH36" s="17">
        <v>58.961643835616435</v>
      </c>
      <c r="AI36" s="6">
        <v>41514</v>
      </c>
      <c r="AJ36" s="6">
        <v>41794</v>
      </c>
      <c r="AK36" s="7">
        <v>2014</v>
      </c>
      <c r="AL36" s="19">
        <v>65.731506849315068</v>
      </c>
      <c r="AM36" s="17">
        <f t="shared" si="12"/>
        <v>6.7698630136986298</v>
      </c>
      <c r="AN36" s="19">
        <v>6</v>
      </c>
      <c r="AO36" s="45">
        <v>2</v>
      </c>
    </row>
    <row r="37" spans="1:41" s="53" customFormat="1" ht="15" thickBot="1" x14ac:dyDescent="0.4">
      <c r="A37" s="7">
        <v>6</v>
      </c>
      <c r="B37" s="43" t="s">
        <v>78</v>
      </c>
      <c r="C37" s="7">
        <v>1</v>
      </c>
      <c r="D37" s="7">
        <v>1</v>
      </c>
      <c r="E37" s="7" t="s">
        <v>12</v>
      </c>
      <c r="F37" s="7" t="s">
        <v>12</v>
      </c>
      <c r="G37" s="7" t="s">
        <v>12</v>
      </c>
      <c r="H37" s="7">
        <v>2</v>
      </c>
      <c r="I37" s="7">
        <v>18</v>
      </c>
      <c r="J37" s="7">
        <v>91</v>
      </c>
      <c r="K37" s="7">
        <v>4820</v>
      </c>
      <c r="L37" s="6">
        <v>39365</v>
      </c>
      <c r="M37" s="7">
        <v>1</v>
      </c>
      <c r="N37" s="7">
        <v>1</v>
      </c>
      <c r="O37" s="7">
        <v>1</v>
      </c>
      <c r="P37" s="16">
        <v>121</v>
      </c>
      <c r="Q37" s="7" t="s">
        <v>18</v>
      </c>
      <c r="R37" s="7" t="s">
        <v>19</v>
      </c>
      <c r="S37" s="7">
        <v>63</v>
      </c>
      <c r="T37" s="7">
        <v>58</v>
      </c>
      <c r="U37" s="7">
        <v>100</v>
      </c>
      <c r="V37" s="7">
        <v>7</v>
      </c>
      <c r="W37" s="7">
        <v>4</v>
      </c>
      <c r="X37" s="7">
        <v>0</v>
      </c>
      <c r="Y37" s="7">
        <f t="shared" si="7"/>
        <v>111</v>
      </c>
      <c r="Z37" s="7">
        <f t="shared" si="8"/>
        <v>111</v>
      </c>
      <c r="AA37" s="7">
        <f t="shared" si="13"/>
        <v>56.5</v>
      </c>
      <c r="AB37" s="17">
        <f t="shared" si="9"/>
        <v>90.090090090090087</v>
      </c>
      <c r="AC37" s="17">
        <f t="shared" si="10"/>
        <v>90.090090090090087</v>
      </c>
      <c r="AD37" s="17">
        <f t="shared" si="11"/>
        <v>82.644628099173559</v>
      </c>
      <c r="AE37" s="6">
        <v>39417</v>
      </c>
      <c r="AF37" s="6">
        <v>39365</v>
      </c>
      <c r="AG37" s="7">
        <v>2007</v>
      </c>
      <c r="AH37" s="17" t="s">
        <v>12</v>
      </c>
      <c r="AI37" s="6">
        <v>41608</v>
      </c>
      <c r="AJ37" s="6">
        <v>41608</v>
      </c>
      <c r="AK37" s="7">
        <v>2013</v>
      </c>
      <c r="AL37" s="19" t="s">
        <v>12</v>
      </c>
      <c r="AM37" s="17">
        <f t="shared" si="12"/>
        <v>6.0027397260273974</v>
      </c>
      <c r="AN37" s="19">
        <v>6</v>
      </c>
      <c r="AO37" s="45">
        <v>1</v>
      </c>
    </row>
    <row r="38" spans="1:41" s="53" customFormat="1" ht="15" thickBot="1" x14ac:dyDescent="0.4">
      <c r="A38" s="7">
        <v>6</v>
      </c>
      <c r="B38" s="43" t="s">
        <v>79</v>
      </c>
      <c r="C38" s="7">
        <v>0</v>
      </c>
      <c r="D38" s="7">
        <v>1</v>
      </c>
      <c r="E38" s="7">
        <v>1940</v>
      </c>
      <c r="F38" s="7">
        <v>3</v>
      </c>
      <c r="G38" s="7">
        <v>3</v>
      </c>
      <c r="H38" s="7">
        <v>1</v>
      </c>
      <c r="I38" s="7">
        <v>19</v>
      </c>
      <c r="J38" s="7">
        <v>17</v>
      </c>
      <c r="K38" s="7">
        <v>899</v>
      </c>
      <c r="L38" s="6">
        <v>39792</v>
      </c>
      <c r="M38" s="7">
        <v>1</v>
      </c>
      <c r="N38" s="7">
        <v>4</v>
      </c>
      <c r="O38" s="7">
        <v>1</v>
      </c>
      <c r="P38" s="7">
        <v>121</v>
      </c>
      <c r="Q38" s="7" t="s">
        <v>35</v>
      </c>
      <c r="R38" s="7" t="s">
        <v>36</v>
      </c>
      <c r="S38" s="7">
        <v>68</v>
      </c>
      <c r="T38" s="7">
        <v>53</v>
      </c>
      <c r="U38" s="7">
        <v>98</v>
      </c>
      <c r="V38" s="7">
        <v>14</v>
      </c>
      <c r="W38" s="7">
        <v>5</v>
      </c>
      <c r="X38" s="7">
        <v>0</v>
      </c>
      <c r="Y38" s="7">
        <f t="shared" si="7"/>
        <v>117</v>
      </c>
      <c r="Z38" s="7">
        <f t="shared" si="8"/>
        <v>117</v>
      </c>
      <c r="AA38" s="7">
        <f t="shared" si="13"/>
        <v>59.5</v>
      </c>
      <c r="AB38" s="17">
        <f t="shared" si="9"/>
        <v>83.760683760683762</v>
      </c>
      <c r="AC38" s="17">
        <f t="shared" si="10"/>
        <v>83.760683760683762</v>
      </c>
      <c r="AD38" s="17">
        <f t="shared" si="11"/>
        <v>80.991735537190081</v>
      </c>
      <c r="AE38" s="6">
        <v>39835</v>
      </c>
      <c r="AF38" s="6">
        <v>39792</v>
      </c>
      <c r="AG38" s="7">
        <v>2009</v>
      </c>
      <c r="AH38" s="17">
        <v>68.553424657534251</v>
      </c>
      <c r="AI38" s="6">
        <v>42025</v>
      </c>
      <c r="AJ38" s="6">
        <v>42038</v>
      </c>
      <c r="AK38" s="7">
        <v>2015</v>
      </c>
      <c r="AL38" s="19">
        <v>74.589041095890408</v>
      </c>
      <c r="AM38" s="17">
        <f t="shared" si="12"/>
        <v>6.0356164383561648</v>
      </c>
      <c r="AN38" s="19">
        <v>6</v>
      </c>
      <c r="AO38" s="45">
        <v>1</v>
      </c>
    </row>
    <row r="39" spans="1:41" s="53" customFormat="1" ht="15" thickBot="1" x14ac:dyDescent="0.4">
      <c r="A39" s="7">
        <v>6</v>
      </c>
      <c r="B39" s="43" t="s">
        <v>80</v>
      </c>
      <c r="C39" s="7">
        <v>0</v>
      </c>
      <c r="D39" s="7">
        <v>1</v>
      </c>
      <c r="E39" s="7">
        <v>1950</v>
      </c>
      <c r="F39" s="7">
        <v>3</v>
      </c>
      <c r="G39" s="7">
        <v>1</v>
      </c>
      <c r="H39" s="7">
        <v>1</v>
      </c>
      <c r="I39" s="7">
        <v>19</v>
      </c>
      <c r="J39" s="7">
        <v>21</v>
      </c>
      <c r="K39" s="7">
        <v>1149</v>
      </c>
      <c r="L39" s="6">
        <v>39855</v>
      </c>
      <c r="M39" s="7">
        <v>1</v>
      </c>
      <c r="N39" s="7">
        <v>4</v>
      </c>
      <c r="O39" s="7">
        <v>1</v>
      </c>
      <c r="P39" s="7">
        <v>121</v>
      </c>
      <c r="Q39" s="7" t="s">
        <v>35</v>
      </c>
      <c r="R39" s="7" t="s">
        <v>36</v>
      </c>
      <c r="S39" s="7">
        <v>68</v>
      </c>
      <c r="T39" s="7">
        <v>53</v>
      </c>
      <c r="U39" s="7">
        <v>86</v>
      </c>
      <c r="V39" s="7">
        <v>11</v>
      </c>
      <c r="W39" s="7">
        <v>8</v>
      </c>
      <c r="X39" s="7">
        <v>0</v>
      </c>
      <c r="Y39" s="7">
        <f t="shared" si="7"/>
        <v>105</v>
      </c>
      <c r="Z39" s="7">
        <f t="shared" si="8"/>
        <v>105</v>
      </c>
      <c r="AA39" s="7">
        <f t="shared" si="13"/>
        <v>53.5</v>
      </c>
      <c r="AB39" s="17">
        <f t="shared" si="9"/>
        <v>81.904761904761898</v>
      </c>
      <c r="AC39" s="17">
        <f t="shared" si="10"/>
        <v>81.904761904761898</v>
      </c>
      <c r="AD39" s="17">
        <f t="shared" si="11"/>
        <v>71.074380165289256</v>
      </c>
      <c r="AE39" s="6">
        <v>39855</v>
      </c>
      <c r="AF39" s="6">
        <v>39855</v>
      </c>
      <c r="AG39" s="7">
        <v>2009</v>
      </c>
      <c r="AH39" s="17">
        <v>58.350684931506848</v>
      </c>
      <c r="AI39" s="6">
        <v>42045</v>
      </c>
      <c r="AJ39" s="6">
        <v>41038</v>
      </c>
      <c r="AK39" s="7">
        <v>2012</v>
      </c>
      <c r="AL39" s="19">
        <v>61.591780821917808</v>
      </c>
      <c r="AM39" s="17">
        <f t="shared" si="12"/>
        <v>3.2410958904109588</v>
      </c>
      <c r="AN39" s="19">
        <v>6</v>
      </c>
      <c r="AO39" s="45">
        <v>2</v>
      </c>
    </row>
    <row r="40" spans="1:41" s="53" customFormat="1" ht="15" thickBot="1" x14ac:dyDescent="0.4">
      <c r="A40" s="7">
        <v>6</v>
      </c>
      <c r="B40" s="43" t="s">
        <v>81</v>
      </c>
      <c r="C40" s="7">
        <v>0</v>
      </c>
      <c r="D40" s="7">
        <v>2</v>
      </c>
      <c r="E40" s="7" t="s">
        <v>12</v>
      </c>
      <c r="F40" s="7">
        <v>3</v>
      </c>
      <c r="G40" s="7">
        <v>3</v>
      </c>
      <c r="H40" s="7">
        <v>2</v>
      </c>
      <c r="I40" s="7">
        <v>19</v>
      </c>
      <c r="J40" s="7">
        <v>25</v>
      </c>
      <c r="K40" s="7">
        <v>1483</v>
      </c>
      <c r="L40" s="6">
        <v>39904</v>
      </c>
      <c r="M40" s="7">
        <v>1</v>
      </c>
      <c r="N40" s="7">
        <v>5</v>
      </c>
      <c r="O40" s="7">
        <v>1</v>
      </c>
      <c r="P40" s="7">
        <v>121</v>
      </c>
      <c r="Q40" s="7" t="s">
        <v>35</v>
      </c>
      <c r="R40" s="7" t="s">
        <v>36</v>
      </c>
      <c r="S40" s="7">
        <v>68</v>
      </c>
      <c r="T40" s="7">
        <v>53</v>
      </c>
      <c r="U40" s="7">
        <v>104</v>
      </c>
      <c r="V40" s="7">
        <v>5</v>
      </c>
      <c r="W40" s="7">
        <v>4</v>
      </c>
      <c r="X40" s="7">
        <v>0</v>
      </c>
      <c r="Y40" s="7">
        <f t="shared" si="7"/>
        <v>113</v>
      </c>
      <c r="Z40" s="7">
        <f t="shared" si="8"/>
        <v>113</v>
      </c>
      <c r="AA40" s="7">
        <f t="shared" si="13"/>
        <v>57.5</v>
      </c>
      <c r="AB40" s="17">
        <f t="shared" si="9"/>
        <v>92.035398230088489</v>
      </c>
      <c r="AC40" s="17">
        <f t="shared" si="10"/>
        <v>92.035398230088489</v>
      </c>
      <c r="AD40" s="17">
        <f t="shared" si="11"/>
        <v>85.950413223140501</v>
      </c>
      <c r="AE40" s="6">
        <v>39904</v>
      </c>
      <c r="AF40" s="6">
        <v>39904</v>
      </c>
      <c r="AG40" s="7">
        <v>2009</v>
      </c>
      <c r="AH40" s="17" t="s">
        <v>12</v>
      </c>
      <c r="AI40" s="6">
        <v>42094</v>
      </c>
      <c r="AJ40" s="6">
        <v>42130</v>
      </c>
      <c r="AK40" s="7">
        <v>2015</v>
      </c>
      <c r="AL40" s="19" t="s">
        <v>12</v>
      </c>
      <c r="AM40" s="17">
        <f t="shared" si="12"/>
        <v>6.0986301369863014</v>
      </c>
      <c r="AN40" s="19">
        <v>6</v>
      </c>
      <c r="AO40" s="45">
        <v>1</v>
      </c>
    </row>
    <row r="41" spans="1:41" s="53" customFormat="1" ht="15" thickBot="1" x14ac:dyDescent="0.4">
      <c r="A41" s="7">
        <v>6</v>
      </c>
      <c r="B41" s="43" t="s">
        <v>82</v>
      </c>
      <c r="C41" s="7">
        <v>0</v>
      </c>
      <c r="D41" s="7">
        <v>2</v>
      </c>
      <c r="E41" s="7">
        <v>1952</v>
      </c>
      <c r="F41" s="7">
        <v>3</v>
      </c>
      <c r="G41" s="7">
        <v>1</v>
      </c>
      <c r="H41" s="7">
        <v>2</v>
      </c>
      <c r="I41" s="7">
        <v>19</v>
      </c>
      <c r="J41" s="7">
        <v>25</v>
      </c>
      <c r="K41" s="7">
        <v>1484</v>
      </c>
      <c r="L41" s="6">
        <v>39904</v>
      </c>
      <c r="M41" s="7">
        <v>1</v>
      </c>
      <c r="N41" s="7">
        <v>4</v>
      </c>
      <c r="O41" s="7">
        <v>1</v>
      </c>
      <c r="P41" s="7">
        <v>121</v>
      </c>
      <c r="Q41" s="7" t="s">
        <v>35</v>
      </c>
      <c r="R41" s="7" t="s">
        <v>36</v>
      </c>
      <c r="S41" s="7">
        <v>68</v>
      </c>
      <c r="T41" s="7">
        <v>53</v>
      </c>
      <c r="U41" s="7">
        <v>98</v>
      </c>
      <c r="V41" s="7">
        <v>11</v>
      </c>
      <c r="W41" s="7">
        <v>2</v>
      </c>
      <c r="X41" s="7">
        <v>0</v>
      </c>
      <c r="Y41" s="7">
        <f t="shared" si="7"/>
        <v>111</v>
      </c>
      <c r="Z41" s="7">
        <f t="shared" si="8"/>
        <v>111</v>
      </c>
      <c r="AA41" s="7">
        <f t="shared" si="13"/>
        <v>56.5</v>
      </c>
      <c r="AB41" s="17">
        <f t="shared" si="9"/>
        <v>88.288288288288285</v>
      </c>
      <c r="AC41" s="17">
        <f t="shared" si="10"/>
        <v>88.288288288288285</v>
      </c>
      <c r="AD41" s="17">
        <f t="shared" si="11"/>
        <v>80.991735537190081</v>
      </c>
      <c r="AE41" s="6">
        <v>39904</v>
      </c>
      <c r="AF41" s="6">
        <v>39904</v>
      </c>
      <c r="AG41" s="7">
        <v>2009</v>
      </c>
      <c r="AH41" s="17">
        <v>56.92876712328767</v>
      </c>
      <c r="AI41" s="6">
        <v>42094</v>
      </c>
      <c r="AJ41" s="6">
        <v>41332</v>
      </c>
      <c r="AK41" s="7">
        <v>2013</v>
      </c>
      <c r="AL41" s="19">
        <v>60.841095890410962</v>
      </c>
      <c r="AM41" s="17">
        <f t="shared" si="12"/>
        <v>3.9123287671232876</v>
      </c>
      <c r="AN41" s="19">
        <v>6</v>
      </c>
      <c r="AO41" s="45">
        <v>2</v>
      </c>
    </row>
    <row r="42" spans="1:41" s="53" customFormat="1" ht="15" thickBot="1" x14ac:dyDescent="0.4">
      <c r="A42" s="7">
        <v>6</v>
      </c>
      <c r="B42" s="43" t="s">
        <v>83</v>
      </c>
      <c r="C42" s="7">
        <v>1</v>
      </c>
      <c r="D42" s="7">
        <v>2</v>
      </c>
      <c r="E42" s="7">
        <v>1951</v>
      </c>
      <c r="F42" s="7">
        <v>1</v>
      </c>
      <c r="G42" s="7">
        <v>1</v>
      </c>
      <c r="H42" s="7" t="s">
        <v>12</v>
      </c>
      <c r="I42" s="7">
        <v>19</v>
      </c>
      <c r="J42" s="7">
        <v>28</v>
      </c>
      <c r="K42" s="7">
        <v>1690</v>
      </c>
      <c r="L42" s="6">
        <v>39946</v>
      </c>
      <c r="M42" s="7">
        <v>2</v>
      </c>
      <c r="N42" s="7" t="s">
        <v>12</v>
      </c>
      <c r="O42" s="7">
        <v>1</v>
      </c>
      <c r="P42" s="7">
        <v>121</v>
      </c>
      <c r="Q42" s="7" t="s">
        <v>35</v>
      </c>
      <c r="R42" s="7" t="s">
        <v>36</v>
      </c>
      <c r="S42" s="7">
        <v>68</v>
      </c>
      <c r="T42" s="7">
        <v>53</v>
      </c>
      <c r="U42" s="7">
        <v>96</v>
      </c>
      <c r="V42" s="7">
        <v>3</v>
      </c>
      <c r="W42" s="7">
        <v>3</v>
      </c>
      <c r="X42" s="7">
        <v>0</v>
      </c>
      <c r="Y42" s="7">
        <f t="shared" si="7"/>
        <v>102</v>
      </c>
      <c r="Z42" s="7">
        <f t="shared" si="8"/>
        <v>102</v>
      </c>
      <c r="AA42" s="7">
        <f t="shared" si="13"/>
        <v>52</v>
      </c>
      <c r="AB42" s="17">
        <f t="shared" si="9"/>
        <v>94.117647058823522</v>
      </c>
      <c r="AC42" s="17">
        <f t="shared" si="10"/>
        <v>94.117647058823522</v>
      </c>
      <c r="AD42" s="17">
        <f t="shared" si="11"/>
        <v>79.338842975206617</v>
      </c>
      <c r="AE42" s="6">
        <v>39946</v>
      </c>
      <c r="AF42" s="6">
        <v>39946</v>
      </c>
      <c r="AG42" s="7">
        <v>2009</v>
      </c>
      <c r="AH42" s="17">
        <v>58.263013698630139</v>
      </c>
      <c r="AI42" s="6">
        <v>42136</v>
      </c>
      <c r="AJ42" s="6">
        <v>41698</v>
      </c>
      <c r="AK42" s="7">
        <v>2014</v>
      </c>
      <c r="AL42" s="19">
        <v>63.063013698630137</v>
      </c>
      <c r="AM42" s="17">
        <f t="shared" si="12"/>
        <v>4.8</v>
      </c>
      <c r="AN42" s="19">
        <v>6</v>
      </c>
      <c r="AO42" s="45">
        <v>2</v>
      </c>
    </row>
    <row r="43" spans="1:41" s="53" customFormat="1" ht="15" thickBot="1" x14ac:dyDescent="0.4">
      <c r="A43" s="7">
        <v>6</v>
      </c>
      <c r="B43" s="43" t="s">
        <v>84</v>
      </c>
      <c r="C43" s="7">
        <v>0</v>
      </c>
      <c r="D43" s="7">
        <v>1</v>
      </c>
      <c r="E43" s="7">
        <v>1965</v>
      </c>
      <c r="F43" s="7">
        <v>3</v>
      </c>
      <c r="G43" s="7">
        <v>3</v>
      </c>
      <c r="H43" s="7">
        <v>1</v>
      </c>
      <c r="I43" s="7">
        <v>19</v>
      </c>
      <c r="J43" s="7">
        <v>61</v>
      </c>
      <c r="K43" s="7">
        <v>3790</v>
      </c>
      <c r="L43" s="6">
        <v>40436</v>
      </c>
      <c r="M43" s="7">
        <v>1</v>
      </c>
      <c r="N43" s="7">
        <v>5</v>
      </c>
      <c r="O43" s="7">
        <v>1</v>
      </c>
      <c r="P43" s="7">
        <v>121</v>
      </c>
      <c r="Q43" s="7" t="s">
        <v>35</v>
      </c>
      <c r="R43" s="7" t="s">
        <v>36</v>
      </c>
      <c r="S43" s="7">
        <v>68</v>
      </c>
      <c r="T43" s="7">
        <v>53</v>
      </c>
      <c r="U43" s="7">
        <v>83</v>
      </c>
      <c r="V43" s="7">
        <v>16</v>
      </c>
      <c r="W43" s="7">
        <v>11</v>
      </c>
      <c r="X43" s="7">
        <v>0</v>
      </c>
      <c r="Y43" s="7">
        <f t="shared" si="7"/>
        <v>110</v>
      </c>
      <c r="Z43" s="7">
        <f t="shared" si="8"/>
        <v>110</v>
      </c>
      <c r="AA43" s="7">
        <f t="shared" si="13"/>
        <v>56</v>
      </c>
      <c r="AB43" s="17">
        <f t="shared" si="9"/>
        <v>75.454545454545453</v>
      </c>
      <c r="AC43" s="17">
        <f t="shared" si="10"/>
        <v>75.454545454545453</v>
      </c>
      <c r="AD43" s="17">
        <f t="shared" si="11"/>
        <v>68.59504132231406</v>
      </c>
      <c r="AE43" s="6">
        <v>40443</v>
      </c>
      <c r="AF43" s="6">
        <v>40436</v>
      </c>
      <c r="AG43" s="7">
        <v>2010</v>
      </c>
      <c r="AH43" s="17">
        <v>45.257534246575339</v>
      </c>
      <c r="AI43" s="6">
        <v>42634</v>
      </c>
      <c r="AJ43" s="6">
        <v>42641</v>
      </c>
      <c r="AK43" s="7">
        <v>2016</v>
      </c>
      <c r="AL43" s="19">
        <v>51.279452054794518</v>
      </c>
      <c r="AM43" s="17">
        <f t="shared" si="12"/>
        <v>6.021917808219178</v>
      </c>
      <c r="AN43" s="19">
        <v>6</v>
      </c>
      <c r="AO43" s="45">
        <v>2</v>
      </c>
    </row>
    <row r="44" spans="1:41" s="53" customFormat="1" ht="15" thickBot="1" x14ac:dyDescent="0.4">
      <c r="A44" s="7">
        <v>6</v>
      </c>
      <c r="B44" s="43" t="s">
        <v>85</v>
      </c>
      <c r="C44" s="7">
        <v>1</v>
      </c>
      <c r="D44" s="7">
        <v>1</v>
      </c>
      <c r="E44" s="7">
        <v>1958</v>
      </c>
      <c r="F44" s="7">
        <v>1</v>
      </c>
      <c r="G44" s="7">
        <v>1</v>
      </c>
      <c r="H44" s="7">
        <v>1</v>
      </c>
      <c r="I44" s="7">
        <v>19</v>
      </c>
      <c r="J44" s="7">
        <v>64</v>
      </c>
      <c r="K44" s="7">
        <v>3990</v>
      </c>
      <c r="L44" s="6">
        <v>40478</v>
      </c>
      <c r="M44" s="7">
        <v>1</v>
      </c>
      <c r="N44" s="7">
        <v>1</v>
      </c>
      <c r="O44" s="7">
        <v>1</v>
      </c>
      <c r="P44" s="7">
        <v>121</v>
      </c>
      <c r="Q44" s="7" t="s">
        <v>35</v>
      </c>
      <c r="R44" s="7" t="s">
        <v>36</v>
      </c>
      <c r="S44" s="7">
        <v>68</v>
      </c>
      <c r="T44" s="7">
        <v>53</v>
      </c>
      <c r="U44" s="7">
        <v>90</v>
      </c>
      <c r="V44" s="7">
        <v>5</v>
      </c>
      <c r="W44" s="7">
        <v>18</v>
      </c>
      <c r="X44" s="7">
        <v>0</v>
      </c>
      <c r="Y44" s="7">
        <f t="shared" si="7"/>
        <v>113</v>
      </c>
      <c r="Z44" s="7">
        <f t="shared" si="8"/>
        <v>113</v>
      </c>
      <c r="AA44" s="7">
        <f t="shared" si="13"/>
        <v>57.5</v>
      </c>
      <c r="AB44" s="17">
        <f t="shared" si="9"/>
        <v>79.646017699115049</v>
      </c>
      <c r="AC44" s="17">
        <f t="shared" si="10"/>
        <v>79.646017699115049</v>
      </c>
      <c r="AD44" s="17">
        <f t="shared" si="11"/>
        <v>74.380165289256198</v>
      </c>
      <c r="AE44" s="6">
        <v>40501</v>
      </c>
      <c r="AF44" s="6">
        <v>40478</v>
      </c>
      <c r="AG44" s="7">
        <v>2010</v>
      </c>
      <c r="AH44" s="17">
        <v>51.939726027397263</v>
      </c>
      <c r="AI44" s="6">
        <v>42683</v>
      </c>
      <c r="AJ44" s="6">
        <v>42683</v>
      </c>
      <c r="AK44" s="7">
        <v>2016</v>
      </c>
      <c r="AL44" s="19">
        <v>57.917808219178085</v>
      </c>
      <c r="AM44" s="17">
        <f t="shared" si="12"/>
        <v>5.978082191780822</v>
      </c>
      <c r="AN44" s="19">
        <v>6</v>
      </c>
      <c r="AO44" s="45">
        <v>1</v>
      </c>
    </row>
    <row r="45" spans="1:41" s="53" customFormat="1" ht="15" thickBot="1" x14ac:dyDescent="0.4">
      <c r="A45" s="7">
        <v>6</v>
      </c>
      <c r="B45" s="43" t="s">
        <v>86</v>
      </c>
      <c r="C45" s="7">
        <v>1</v>
      </c>
      <c r="D45" s="7">
        <v>1</v>
      </c>
      <c r="E45" s="7">
        <v>1960</v>
      </c>
      <c r="F45" s="7">
        <v>3</v>
      </c>
      <c r="G45" s="7">
        <v>3</v>
      </c>
      <c r="H45" s="7">
        <v>1</v>
      </c>
      <c r="I45" s="7">
        <v>19</v>
      </c>
      <c r="J45" s="7">
        <v>66</v>
      </c>
      <c r="K45" s="7">
        <v>4114</v>
      </c>
      <c r="L45" s="6">
        <v>40493</v>
      </c>
      <c r="M45" s="7">
        <v>1</v>
      </c>
      <c r="N45" s="7">
        <v>1</v>
      </c>
      <c r="O45" s="7">
        <v>1</v>
      </c>
      <c r="P45" s="7">
        <v>121</v>
      </c>
      <c r="Q45" s="7" t="s">
        <v>35</v>
      </c>
      <c r="R45" s="7" t="s">
        <v>36</v>
      </c>
      <c r="S45" s="7">
        <v>68</v>
      </c>
      <c r="T45" s="7">
        <v>53</v>
      </c>
      <c r="U45" s="7">
        <v>84</v>
      </c>
      <c r="V45" s="7">
        <v>13</v>
      </c>
      <c r="W45" s="7">
        <v>10</v>
      </c>
      <c r="X45" s="7">
        <v>0</v>
      </c>
      <c r="Y45" s="7">
        <f t="shared" si="7"/>
        <v>107</v>
      </c>
      <c r="Z45" s="7">
        <f t="shared" si="8"/>
        <v>107</v>
      </c>
      <c r="AA45" s="7">
        <f t="shared" si="13"/>
        <v>54.5</v>
      </c>
      <c r="AB45" s="17">
        <f t="shared" si="9"/>
        <v>78.504672897196258</v>
      </c>
      <c r="AC45" s="17">
        <f t="shared" si="10"/>
        <v>78.504672897196258</v>
      </c>
      <c r="AD45" s="17">
        <f t="shared" si="11"/>
        <v>69.421487603305792</v>
      </c>
      <c r="AE45" s="6">
        <v>40501</v>
      </c>
      <c r="AF45" s="6">
        <v>40493</v>
      </c>
      <c r="AG45" s="7">
        <v>2010</v>
      </c>
      <c r="AH45" s="17">
        <v>50.558904109589044</v>
      </c>
      <c r="AI45" s="6">
        <v>42693</v>
      </c>
      <c r="AJ45" s="6">
        <v>42693</v>
      </c>
      <c r="AK45" s="7">
        <v>2016</v>
      </c>
      <c r="AL45" s="19">
        <v>56.564383561643837</v>
      </c>
      <c r="AM45" s="17">
        <f t="shared" si="12"/>
        <v>6.0054794520547947</v>
      </c>
      <c r="AN45" s="19">
        <v>6</v>
      </c>
      <c r="AO45" s="45">
        <v>2</v>
      </c>
    </row>
    <row r="46" spans="1:41" s="53" customFormat="1" ht="15" thickBot="1" x14ac:dyDescent="0.4">
      <c r="A46" s="7">
        <v>6</v>
      </c>
      <c r="B46" s="43" t="s">
        <v>87</v>
      </c>
      <c r="C46" s="7">
        <v>1</v>
      </c>
      <c r="D46" s="7">
        <v>1</v>
      </c>
      <c r="E46" s="7">
        <v>1945</v>
      </c>
      <c r="F46" s="7">
        <v>3</v>
      </c>
      <c r="G46" s="7">
        <v>4</v>
      </c>
      <c r="H46" s="7">
        <v>1</v>
      </c>
      <c r="I46" s="7">
        <v>19</v>
      </c>
      <c r="J46" s="7">
        <v>70</v>
      </c>
      <c r="K46" s="7">
        <v>4372</v>
      </c>
      <c r="L46" s="6">
        <v>40562</v>
      </c>
      <c r="M46" s="7">
        <v>1</v>
      </c>
      <c r="N46" s="7">
        <v>1</v>
      </c>
      <c r="O46" s="7">
        <v>1</v>
      </c>
      <c r="P46" s="7">
        <v>121</v>
      </c>
      <c r="Q46" s="7" t="s">
        <v>35</v>
      </c>
      <c r="R46" s="7" t="s">
        <v>36</v>
      </c>
      <c r="S46" s="7">
        <v>68</v>
      </c>
      <c r="T46" s="7">
        <v>53</v>
      </c>
      <c r="U46" s="7">
        <v>97</v>
      </c>
      <c r="V46" s="7">
        <v>7</v>
      </c>
      <c r="W46" s="7">
        <v>3</v>
      </c>
      <c r="X46" s="7">
        <v>0</v>
      </c>
      <c r="Y46" s="7">
        <f t="shared" si="7"/>
        <v>107</v>
      </c>
      <c r="Z46" s="7">
        <f t="shared" si="8"/>
        <v>107</v>
      </c>
      <c r="AA46" s="7">
        <f t="shared" si="13"/>
        <v>54.5</v>
      </c>
      <c r="AB46" s="17">
        <f t="shared" si="9"/>
        <v>90.654205607476641</v>
      </c>
      <c r="AC46" s="17">
        <f t="shared" si="10"/>
        <v>90.654205607476641</v>
      </c>
      <c r="AD46" s="17">
        <f t="shared" si="11"/>
        <v>80.165289256198349</v>
      </c>
      <c r="AE46" s="6">
        <v>40657</v>
      </c>
      <c r="AF46" s="6">
        <v>40562</v>
      </c>
      <c r="AG46" s="7">
        <v>2011</v>
      </c>
      <c r="AH46" s="17">
        <v>66.043835616438358</v>
      </c>
      <c r="AI46" s="6">
        <v>42848</v>
      </c>
      <c r="AJ46" s="6">
        <v>42864</v>
      </c>
      <c r="AK46" s="7">
        <v>2017</v>
      </c>
      <c r="AL46" s="19">
        <v>72.090410958904116</v>
      </c>
      <c r="AM46" s="17">
        <f t="shared" si="12"/>
        <v>6.0465753424657533</v>
      </c>
      <c r="AN46" s="19">
        <v>6</v>
      </c>
      <c r="AO46" s="45">
        <v>1</v>
      </c>
    </row>
    <row r="47" spans="1:41" s="53" customFormat="1" ht="15" thickBot="1" x14ac:dyDescent="0.4">
      <c r="A47" s="7">
        <v>6</v>
      </c>
      <c r="B47" s="43" t="s">
        <v>88</v>
      </c>
      <c r="C47" s="7">
        <v>0</v>
      </c>
      <c r="D47" s="7">
        <v>2</v>
      </c>
      <c r="E47" s="7">
        <v>1970</v>
      </c>
      <c r="F47" s="7">
        <v>3</v>
      </c>
      <c r="G47" s="7">
        <v>3</v>
      </c>
      <c r="H47" s="7">
        <v>1</v>
      </c>
      <c r="I47" s="7">
        <v>19</v>
      </c>
      <c r="J47" s="7">
        <v>72</v>
      </c>
      <c r="K47" s="7">
        <v>4504</v>
      </c>
      <c r="L47" s="6">
        <v>40583</v>
      </c>
      <c r="M47" s="7">
        <v>1</v>
      </c>
      <c r="N47" s="7">
        <v>1</v>
      </c>
      <c r="O47" s="7">
        <v>1</v>
      </c>
      <c r="P47" s="7">
        <v>121</v>
      </c>
      <c r="Q47" s="7" t="s">
        <v>35</v>
      </c>
      <c r="R47" s="7" t="s">
        <v>36</v>
      </c>
      <c r="S47" s="7">
        <v>68</v>
      </c>
      <c r="T47" s="7">
        <v>53</v>
      </c>
      <c r="U47" s="7">
        <v>88</v>
      </c>
      <c r="V47" s="7">
        <v>10</v>
      </c>
      <c r="W47" s="7">
        <v>8</v>
      </c>
      <c r="X47" s="7">
        <v>0</v>
      </c>
      <c r="Y47" s="7">
        <f t="shared" si="7"/>
        <v>106</v>
      </c>
      <c r="Z47" s="7">
        <f t="shared" si="8"/>
        <v>106</v>
      </c>
      <c r="AA47" s="7">
        <f t="shared" si="13"/>
        <v>54</v>
      </c>
      <c r="AB47" s="17">
        <f t="shared" si="9"/>
        <v>83.018867924528308</v>
      </c>
      <c r="AC47" s="17">
        <f t="shared" si="10"/>
        <v>83.018867924528308</v>
      </c>
      <c r="AD47" s="17">
        <f t="shared" si="11"/>
        <v>72.727272727272734</v>
      </c>
      <c r="AE47" s="6">
        <v>40702</v>
      </c>
      <c r="AF47" s="6">
        <v>40583</v>
      </c>
      <c r="AG47" s="7">
        <v>2011</v>
      </c>
      <c r="AH47" s="17">
        <v>40.964383561643835</v>
      </c>
      <c r="AI47" s="6">
        <v>42893</v>
      </c>
      <c r="AJ47" s="6">
        <v>42900</v>
      </c>
      <c r="AK47" s="7">
        <v>2017</v>
      </c>
      <c r="AL47" s="19">
        <v>46.986301369863014</v>
      </c>
      <c r="AM47" s="17">
        <f t="shared" si="12"/>
        <v>6.021917808219178</v>
      </c>
      <c r="AN47" s="19">
        <v>6</v>
      </c>
      <c r="AO47" s="45">
        <v>2</v>
      </c>
    </row>
    <row r="48" spans="1:41" s="53" customFormat="1" ht="15" thickBot="1" x14ac:dyDescent="0.4">
      <c r="A48" s="7">
        <v>6</v>
      </c>
      <c r="B48" s="43" t="s">
        <v>89</v>
      </c>
      <c r="C48" s="7">
        <v>0</v>
      </c>
      <c r="D48" s="7">
        <v>1</v>
      </c>
      <c r="E48" s="7">
        <v>1939</v>
      </c>
      <c r="F48" s="7">
        <v>3</v>
      </c>
      <c r="G48" s="7">
        <v>3</v>
      </c>
      <c r="H48" s="7">
        <v>1</v>
      </c>
      <c r="I48" s="7">
        <v>20</v>
      </c>
      <c r="J48" s="7">
        <v>5</v>
      </c>
      <c r="K48" s="7">
        <v>244</v>
      </c>
      <c r="L48" s="6">
        <v>40667</v>
      </c>
      <c r="M48" s="7">
        <v>1</v>
      </c>
      <c r="N48" s="7">
        <v>4</v>
      </c>
      <c r="O48" s="7">
        <v>1</v>
      </c>
      <c r="P48" s="7">
        <v>121</v>
      </c>
      <c r="Q48" s="7" t="s">
        <v>22</v>
      </c>
      <c r="R48" s="7" t="s">
        <v>40</v>
      </c>
      <c r="S48" s="7">
        <v>62</v>
      </c>
      <c r="T48" s="7">
        <v>59</v>
      </c>
      <c r="U48" s="7">
        <v>104</v>
      </c>
      <c r="V48" s="7">
        <v>7</v>
      </c>
      <c r="W48" s="7">
        <v>1</v>
      </c>
      <c r="X48" s="7">
        <v>0</v>
      </c>
      <c r="Y48" s="7">
        <f t="shared" si="7"/>
        <v>112</v>
      </c>
      <c r="Z48" s="7">
        <f t="shared" si="8"/>
        <v>112</v>
      </c>
      <c r="AA48" s="7">
        <f t="shared" si="13"/>
        <v>57</v>
      </c>
      <c r="AB48" s="17">
        <f t="shared" si="9"/>
        <v>92.857142857142861</v>
      </c>
      <c r="AC48" s="17">
        <f t="shared" si="10"/>
        <v>92.857142857142861</v>
      </c>
      <c r="AD48" s="17">
        <f t="shared" si="11"/>
        <v>85.950413223140501</v>
      </c>
      <c r="AE48" s="6">
        <v>40688</v>
      </c>
      <c r="AF48" s="6">
        <v>40667</v>
      </c>
      <c r="AG48" s="7">
        <v>2011</v>
      </c>
      <c r="AH48" s="17">
        <v>71.657534246575338</v>
      </c>
      <c r="AI48" s="6">
        <v>42879</v>
      </c>
      <c r="AJ48" s="6">
        <v>42879</v>
      </c>
      <c r="AK48" s="7">
        <v>2017</v>
      </c>
      <c r="AL48" s="19">
        <v>77.660273972602738</v>
      </c>
      <c r="AM48" s="17">
        <f t="shared" si="12"/>
        <v>6.0027397260273974</v>
      </c>
      <c r="AN48" s="19">
        <v>6</v>
      </c>
      <c r="AO48" s="45">
        <v>1</v>
      </c>
    </row>
    <row r="49" spans="1:41" s="53" customFormat="1" ht="15" thickBot="1" x14ac:dyDescent="0.4">
      <c r="A49" s="7">
        <v>6</v>
      </c>
      <c r="B49" s="43" t="s">
        <v>90</v>
      </c>
      <c r="C49" s="7">
        <v>0</v>
      </c>
      <c r="D49" s="7">
        <v>2</v>
      </c>
      <c r="E49" s="7">
        <v>1956</v>
      </c>
      <c r="F49" s="7">
        <v>3</v>
      </c>
      <c r="G49" s="7">
        <v>1</v>
      </c>
      <c r="H49" s="7">
        <v>1</v>
      </c>
      <c r="I49" s="7">
        <v>20</v>
      </c>
      <c r="J49" s="7">
        <v>11</v>
      </c>
      <c r="K49" s="7">
        <v>745</v>
      </c>
      <c r="L49" s="6">
        <v>40779</v>
      </c>
      <c r="M49" s="7">
        <v>1</v>
      </c>
      <c r="N49" s="7">
        <v>4</v>
      </c>
      <c r="O49" s="7">
        <v>1</v>
      </c>
      <c r="P49" s="7">
        <v>121</v>
      </c>
      <c r="Q49" s="7" t="s">
        <v>22</v>
      </c>
      <c r="R49" s="7" t="s">
        <v>40</v>
      </c>
      <c r="S49" s="7">
        <v>62</v>
      </c>
      <c r="T49" s="7">
        <v>59</v>
      </c>
      <c r="U49" s="7">
        <v>104</v>
      </c>
      <c r="V49" s="7">
        <v>7</v>
      </c>
      <c r="W49" s="7">
        <v>3</v>
      </c>
      <c r="X49" s="7">
        <v>0</v>
      </c>
      <c r="Y49" s="7">
        <f t="shared" si="7"/>
        <v>114</v>
      </c>
      <c r="Z49" s="7">
        <f t="shared" si="8"/>
        <v>114</v>
      </c>
      <c r="AA49" s="7">
        <f t="shared" si="13"/>
        <v>58</v>
      </c>
      <c r="AB49" s="17">
        <f t="shared" si="9"/>
        <v>91.228070175438589</v>
      </c>
      <c r="AC49" s="17">
        <f t="shared" si="10"/>
        <v>91.228070175438589</v>
      </c>
      <c r="AD49" s="17">
        <f t="shared" si="11"/>
        <v>85.950413223140501</v>
      </c>
      <c r="AE49" s="6">
        <v>40871</v>
      </c>
      <c r="AF49" s="6">
        <v>40779</v>
      </c>
      <c r="AG49" s="7">
        <v>2011</v>
      </c>
      <c r="AH49" s="17">
        <v>55.435616438356163</v>
      </c>
      <c r="AI49" s="6">
        <v>43062</v>
      </c>
      <c r="AJ49" s="6">
        <v>43075</v>
      </c>
      <c r="AK49" s="7">
        <v>2017</v>
      </c>
      <c r="AL49" s="19">
        <v>61.473972602739728</v>
      </c>
      <c r="AM49" s="17">
        <f t="shared" si="12"/>
        <v>6.0383561643835613</v>
      </c>
      <c r="AN49" s="19">
        <v>6</v>
      </c>
      <c r="AO49" s="45">
        <v>2</v>
      </c>
    </row>
    <row r="50" spans="1:41" s="53" customFormat="1" ht="15" thickBot="1" x14ac:dyDescent="0.4">
      <c r="A50" s="7">
        <v>6</v>
      </c>
      <c r="B50" s="43" t="s">
        <v>91</v>
      </c>
      <c r="C50" s="7">
        <v>0</v>
      </c>
      <c r="D50" s="7">
        <v>1</v>
      </c>
      <c r="E50" s="7">
        <v>1953</v>
      </c>
      <c r="F50" s="7">
        <v>1</v>
      </c>
      <c r="G50" s="7">
        <v>1</v>
      </c>
      <c r="H50" s="7">
        <v>1</v>
      </c>
      <c r="I50" s="7">
        <v>20</v>
      </c>
      <c r="J50" s="7">
        <v>31</v>
      </c>
      <c r="K50" s="7">
        <v>2377</v>
      </c>
      <c r="L50" s="6">
        <v>41038</v>
      </c>
      <c r="M50" s="7">
        <v>1</v>
      </c>
      <c r="N50" s="7">
        <v>4</v>
      </c>
      <c r="O50" s="7">
        <v>1</v>
      </c>
      <c r="P50" s="7">
        <v>121</v>
      </c>
      <c r="Q50" s="7" t="s">
        <v>22</v>
      </c>
      <c r="R50" s="7" t="s">
        <v>40</v>
      </c>
      <c r="S50" s="7">
        <v>62</v>
      </c>
      <c r="T50" s="7">
        <v>59</v>
      </c>
      <c r="U50" s="7">
        <v>83</v>
      </c>
      <c r="V50" s="7">
        <v>24</v>
      </c>
      <c r="W50" s="7">
        <v>9</v>
      </c>
      <c r="X50" s="7">
        <v>0</v>
      </c>
      <c r="Y50" s="7">
        <f t="shared" si="7"/>
        <v>116</v>
      </c>
      <c r="Z50" s="7">
        <f t="shared" si="8"/>
        <v>116</v>
      </c>
      <c r="AA50" s="7">
        <f t="shared" si="13"/>
        <v>59</v>
      </c>
      <c r="AB50" s="17">
        <f t="shared" si="9"/>
        <v>71.551724137931032</v>
      </c>
      <c r="AC50" s="17">
        <f t="shared" si="10"/>
        <v>71.551724137931032</v>
      </c>
      <c r="AD50" s="17">
        <f t="shared" si="11"/>
        <v>68.59504132231406</v>
      </c>
      <c r="AE50" s="6">
        <v>41102</v>
      </c>
      <c r="AF50" s="6">
        <v>41038</v>
      </c>
      <c r="AG50" s="7">
        <v>2012</v>
      </c>
      <c r="AH50" s="17">
        <v>59.526027397260272</v>
      </c>
      <c r="AI50" s="6">
        <v>43292</v>
      </c>
      <c r="AJ50" s="6">
        <v>42431</v>
      </c>
      <c r="AK50" s="7">
        <v>2016</v>
      </c>
      <c r="AL50" s="19">
        <v>63.167123287671231</v>
      </c>
      <c r="AM50" s="17">
        <f t="shared" si="12"/>
        <v>3.6410958904109587</v>
      </c>
      <c r="AN50" s="19">
        <v>6</v>
      </c>
      <c r="AO50" s="45">
        <v>1</v>
      </c>
    </row>
    <row r="51" spans="1:41" s="53" customFormat="1" ht="15" thickBot="1" x14ac:dyDescent="0.4">
      <c r="A51" s="7">
        <v>6</v>
      </c>
      <c r="B51" s="43" t="s">
        <v>92</v>
      </c>
      <c r="C51" s="7">
        <v>0</v>
      </c>
      <c r="D51" s="7">
        <v>1</v>
      </c>
      <c r="E51" s="7">
        <v>1950</v>
      </c>
      <c r="F51" s="7">
        <v>4</v>
      </c>
      <c r="G51" s="7">
        <v>1</v>
      </c>
      <c r="H51" s="7" t="s">
        <v>12</v>
      </c>
      <c r="I51" s="7">
        <v>20</v>
      </c>
      <c r="J51" s="7">
        <v>31</v>
      </c>
      <c r="K51" s="7">
        <v>2377</v>
      </c>
      <c r="L51" s="6">
        <v>41038</v>
      </c>
      <c r="M51" s="7">
        <v>2</v>
      </c>
      <c r="N51" s="7" t="s">
        <v>12</v>
      </c>
      <c r="O51" s="7">
        <v>1</v>
      </c>
      <c r="P51" s="7">
        <v>121</v>
      </c>
      <c r="Q51" s="7" t="s">
        <v>22</v>
      </c>
      <c r="R51" s="7" t="s">
        <v>40</v>
      </c>
      <c r="S51" s="7">
        <v>62</v>
      </c>
      <c r="T51" s="7">
        <v>59</v>
      </c>
      <c r="U51" s="7">
        <v>100</v>
      </c>
      <c r="V51" s="7">
        <v>9</v>
      </c>
      <c r="W51" s="7">
        <v>7</v>
      </c>
      <c r="X51" s="7">
        <v>0</v>
      </c>
      <c r="Y51" s="7">
        <f t="shared" si="7"/>
        <v>116</v>
      </c>
      <c r="Z51" s="7">
        <f t="shared" si="8"/>
        <v>116</v>
      </c>
      <c r="AA51" s="7">
        <f t="shared" si="13"/>
        <v>59</v>
      </c>
      <c r="AB51" s="17">
        <f t="shared" si="9"/>
        <v>86.206896551724128</v>
      </c>
      <c r="AC51" s="17">
        <f t="shared" si="10"/>
        <v>86.206896551724128</v>
      </c>
      <c r="AD51" s="17">
        <f t="shared" si="11"/>
        <v>82.644628099173559</v>
      </c>
      <c r="AE51" s="6">
        <v>41038</v>
      </c>
      <c r="AF51" s="6">
        <v>41038</v>
      </c>
      <c r="AG51" s="7">
        <v>2012</v>
      </c>
      <c r="AH51" s="17">
        <v>61.591780821917808</v>
      </c>
      <c r="AI51" s="6">
        <v>43228</v>
      </c>
      <c r="AJ51" s="6">
        <v>42429</v>
      </c>
      <c r="AK51" s="7">
        <v>2016</v>
      </c>
      <c r="AL51" s="19">
        <v>65.402739726027391</v>
      </c>
      <c r="AM51" s="17">
        <f t="shared" si="12"/>
        <v>3.8109589041095893</v>
      </c>
      <c r="AN51" s="19">
        <v>6</v>
      </c>
      <c r="AO51" s="45">
        <v>1</v>
      </c>
    </row>
    <row r="52" spans="1:41" s="53" customFormat="1" ht="15" thickBot="1" x14ac:dyDescent="0.4">
      <c r="A52" s="7">
        <v>6</v>
      </c>
      <c r="B52" s="43" t="s">
        <v>93</v>
      </c>
      <c r="C52" s="7">
        <v>2</v>
      </c>
      <c r="D52" s="7">
        <v>2</v>
      </c>
      <c r="E52" s="7">
        <v>1959</v>
      </c>
      <c r="F52" s="7">
        <v>3</v>
      </c>
      <c r="G52" s="7">
        <v>2</v>
      </c>
      <c r="H52" s="7">
        <v>1</v>
      </c>
      <c r="I52" s="7">
        <v>20</v>
      </c>
      <c r="J52" s="7">
        <v>31</v>
      </c>
      <c r="K52" s="7">
        <v>2377</v>
      </c>
      <c r="L52" s="6">
        <v>41038</v>
      </c>
      <c r="M52" s="7">
        <v>1</v>
      </c>
      <c r="N52" s="7">
        <v>4</v>
      </c>
      <c r="O52" s="7">
        <v>1</v>
      </c>
      <c r="P52" s="7">
        <v>121</v>
      </c>
      <c r="Q52" s="7" t="s">
        <v>22</v>
      </c>
      <c r="R52" s="7" t="s">
        <v>40</v>
      </c>
      <c r="S52" s="7">
        <v>62</v>
      </c>
      <c r="T52" s="7">
        <v>59</v>
      </c>
      <c r="U52" s="7">
        <v>112</v>
      </c>
      <c r="V52" s="7">
        <v>2</v>
      </c>
      <c r="W52" s="7">
        <v>2</v>
      </c>
      <c r="X52" s="7">
        <v>0</v>
      </c>
      <c r="Y52" s="7">
        <f t="shared" si="7"/>
        <v>116</v>
      </c>
      <c r="Z52" s="7">
        <f t="shared" si="8"/>
        <v>116</v>
      </c>
      <c r="AA52" s="7">
        <f t="shared" si="13"/>
        <v>59</v>
      </c>
      <c r="AB52" s="17">
        <f t="shared" si="9"/>
        <v>96.551724137931032</v>
      </c>
      <c r="AC52" s="17">
        <f t="shared" si="10"/>
        <v>96.551724137931032</v>
      </c>
      <c r="AD52" s="17">
        <f t="shared" si="11"/>
        <v>92.561983471074385</v>
      </c>
      <c r="AE52" s="6">
        <v>41038</v>
      </c>
      <c r="AF52" s="6">
        <v>41038</v>
      </c>
      <c r="AG52" s="7">
        <v>2012</v>
      </c>
      <c r="AH52" s="17">
        <v>52.893150684931506</v>
      </c>
      <c r="AI52" s="6">
        <v>43228</v>
      </c>
      <c r="AJ52" s="6">
        <v>43228</v>
      </c>
      <c r="AK52" s="7">
        <v>2018</v>
      </c>
      <c r="AL52" s="19">
        <v>58.893150684931506</v>
      </c>
      <c r="AM52" s="17">
        <f t="shared" si="12"/>
        <v>6</v>
      </c>
      <c r="AN52" s="19">
        <v>6</v>
      </c>
      <c r="AO52" s="45">
        <v>2</v>
      </c>
    </row>
    <row r="53" spans="1:41" s="53" customFormat="1" ht="15" thickBot="1" x14ac:dyDescent="0.4">
      <c r="A53" s="7">
        <v>6</v>
      </c>
      <c r="B53" s="43" t="s">
        <v>94</v>
      </c>
      <c r="C53" s="7">
        <v>2</v>
      </c>
      <c r="D53" s="7">
        <v>1</v>
      </c>
      <c r="E53" s="7">
        <v>1970</v>
      </c>
      <c r="F53" s="7">
        <v>3</v>
      </c>
      <c r="G53" s="7">
        <v>2</v>
      </c>
      <c r="H53" s="7">
        <v>2</v>
      </c>
      <c r="I53" s="7">
        <v>20</v>
      </c>
      <c r="J53" s="7">
        <v>44</v>
      </c>
      <c r="K53" s="7">
        <v>3326</v>
      </c>
      <c r="L53" s="6">
        <v>41220</v>
      </c>
      <c r="M53" s="7">
        <v>1</v>
      </c>
      <c r="N53" s="7">
        <v>4</v>
      </c>
      <c r="O53" s="7">
        <v>1</v>
      </c>
      <c r="P53" s="7">
        <v>121</v>
      </c>
      <c r="Q53" s="7" t="s">
        <v>22</v>
      </c>
      <c r="R53" s="7" t="s">
        <v>40</v>
      </c>
      <c r="S53" s="7">
        <v>62</v>
      </c>
      <c r="T53" s="7">
        <v>59</v>
      </c>
      <c r="U53" s="7">
        <v>109</v>
      </c>
      <c r="V53" s="7">
        <v>4</v>
      </c>
      <c r="W53" s="7">
        <v>4</v>
      </c>
      <c r="X53" s="7">
        <v>0</v>
      </c>
      <c r="Y53" s="7">
        <f t="shared" si="7"/>
        <v>117</v>
      </c>
      <c r="Z53" s="7">
        <f t="shared" si="8"/>
        <v>117</v>
      </c>
      <c r="AA53" s="7">
        <f t="shared" si="13"/>
        <v>59.5</v>
      </c>
      <c r="AB53" s="17">
        <f t="shared" si="9"/>
        <v>93.162393162393158</v>
      </c>
      <c r="AC53" s="17">
        <f t="shared" si="10"/>
        <v>93.162393162393158</v>
      </c>
      <c r="AD53" s="17">
        <f t="shared" si="11"/>
        <v>90.082644628099175</v>
      </c>
      <c r="AE53" s="6">
        <v>41220</v>
      </c>
      <c r="AF53" s="6">
        <v>41220</v>
      </c>
      <c r="AG53" s="7">
        <v>2012</v>
      </c>
      <c r="AH53" s="17">
        <v>42.506849315068493</v>
      </c>
      <c r="AI53" s="6">
        <v>43410</v>
      </c>
      <c r="AJ53" s="6">
        <v>42301</v>
      </c>
      <c r="AK53" s="7">
        <v>2015</v>
      </c>
      <c r="AL53" s="19">
        <v>45.468493150684928</v>
      </c>
      <c r="AM53" s="17">
        <f t="shared" si="12"/>
        <v>2.9616438356164383</v>
      </c>
      <c r="AN53" s="19">
        <v>6</v>
      </c>
      <c r="AO53" s="45">
        <v>2</v>
      </c>
    </row>
    <row r="54" spans="1:41" s="53" customFormat="1" ht="15" thickBot="1" x14ac:dyDescent="0.4">
      <c r="A54" s="7">
        <v>6</v>
      </c>
      <c r="B54" s="43" t="s">
        <v>95</v>
      </c>
      <c r="C54" s="7">
        <v>0</v>
      </c>
      <c r="D54" s="7">
        <v>2</v>
      </c>
      <c r="E54" s="7">
        <v>1952</v>
      </c>
      <c r="F54" s="7">
        <v>1</v>
      </c>
      <c r="G54" s="7">
        <v>1</v>
      </c>
      <c r="H54" s="7" t="s">
        <v>12</v>
      </c>
      <c r="I54" s="7">
        <v>20</v>
      </c>
      <c r="J54" s="7">
        <v>53</v>
      </c>
      <c r="K54" s="7">
        <v>4077</v>
      </c>
      <c r="L54" s="6">
        <v>41332</v>
      </c>
      <c r="M54" s="7">
        <v>2</v>
      </c>
      <c r="N54" s="7" t="s">
        <v>12</v>
      </c>
      <c r="O54" s="7">
        <v>1</v>
      </c>
      <c r="P54" s="7">
        <v>121</v>
      </c>
      <c r="Q54" s="7" t="s">
        <v>22</v>
      </c>
      <c r="R54" s="7" t="s">
        <v>40</v>
      </c>
      <c r="S54" s="7">
        <v>62</v>
      </c>
      <c r="T54" s="7">
        <v>59</v>
      </c>
      <c r="U54" s="7">
        <v>99</v>
      </c>
      <c r="V54" s="7">
        <v>10</v>
      </c>
      <c r="W54" s="7">
        <v>6</v>
      </c>
      <c r="X54" s="7">
        <v>0</v>
      </c>
      <c r="Y54" s="7">
        <f t="shared" si="7"/>
        <v>115</v>
      </c>
      <c r="Z54" s="7">
        <f t="shared" si="8"/>
        <v>115</v>
      </c>
      <c r="AA54" s="7">
        <f t="shared" si="13"/>
        <v>58.5</v>
      </c>
      <c r="AB54" s="17">
        <f t="shared" si="9"/>
        <v>86.08695652173914</v>
      </c>
      <c r="AC54" s="17">
        <f t="shared" si="10"/>
        <v>86.08695652173914</v>
      </c>
      <c r="AD54" s="17">
        <f t="shared" si="11"/>
        <v>81.818181818181827</v>
      </c>
      <c r="AE54" s="6">
        <v>41332</v>
      </c>
      <c r="AF54" s="6">
        <v>41332</v>
      </c>
      <c r="AG54" s="7">
        <v>2013</v>
      </c>
      <c r="AH54" s="17">
        <v>60.841095890410962</v>
      </c>
      <c r="AI54" s="6">
        <v>43522</v>
      </c>
      <c r="AJ54" s="6">
        <v>43070</v>
      </c>
      <c r="AK54" s="7">
        <v>2017</v>
      </c>
      <c r="AL54" s="19">
        <v>65.602739726027394</v>
      </c>
      <c r="AM54" s="17">
        <f t="shared" si="12"/>
        <v>4.7616438356164386</v>
      </c>
      <c r="AN54" s="19">
        <v>6</v>
      </c>
      <c r="AO54" s="45">
        <v>1</v>
      </c>
    </row>
    <row r="55" spans="1:41" s="53" customFormat="1" ht="15" thickBot="1" x14ac:dyDescent="0.4">
      <c r="A55" s="7">
        <v>6</v>
      </c>
      <c r="B55" s="43" t="s">
        <v>96</v>
      </c>
      <c r="C55" s="7">
        <v>1</v>
      </c>
      <c r="D55" s="7">
        <v>2</v>
      </c>
      <c r="E55" s="7">
        <v>1970</v>
      </c>
      <c r="F55" s="7">
        <v>1</v>
      </c>
      <c r="G55" s="7">
        <v>1</v>
      </c>
      <c r="H55" s="7">
        <v>2</v>
      </c>
      <c r="I55" s="7">
        <v>20</v>
      </c>
      <c r="J55" s="7">
        <v>74</v>
      </c>
      <c r="K55" s="7">
        <v>5532</v>
      </c>
      <c r="L55" s="6">
        <v>41605</v>
      </c>
      <c r="M55" s="7">
        <v>1</v>
      </c>
      <c r="N55" s="7">
        <v>4</v>
      </c>
      <c r="O55" s="7">
        <v>1</v>
      </c>
      <c r="P55" s="7">
        <v>121</v>
      </c>
      <c r="Q55" s="7" t="s">
        <v>22</v>
      </c>
      <c r="R55" s="7" t="s">
        <v>40</v>
      </c>
      <c r="S55" s="7">
        <v>62</v>
      </c>
      <c r="T55" s="7">
        <v>59</v>
      </c>
      <c r="U55" s="7">
        <v>108</v>
      </c>
      <c r="V55" s="7">
        <v>9</v>
      </c>
      <c r="W55" s="7">
        <v>2</v>
      </c>
      <c r="X55" s="7">
        <v>0</v>
      </c>
      <c r="Y55" s="7">
        <f t="shared" si="7"/>
        <v>119</v>
      </c>
      <c r="Z55" s="7">
        <f t="shared" si="8"/>
        <v>119</v>
      </c>
      <c r="AA55" s="7">
        <f t="shared" si="13"/>
        <v>60.5</v>
      </c>
      <c r="AB55" s="17">
        <f t="shared" si="9"/>
        <v>90.756302521008408</v>
      </c>
      <c r="AC55" s="17">
        <f t="shared" si="10"/>
        <v>90.756302521008408</v>
      </c>
      <c r="AD55" s="17">
        <f t="shared" si="11"/>
        <v>89.256198347107443</v>
      </c>
      <c r="AE55" s="6">
        <v>41605</v>
      </c>
      <c r="AF55" s="6">
        <v>41605</v>
      </c>
      <c r="AG55" s="7">
        <v>2013</v>
      </c>
      <c r="AH55" s="17">
        <v>42.942465753424656</v>
      </c>
      <c r="AI55" s="6">
        <v>43795</v>
      </c>
      <c r="AJ55" s="6">
        <v>43795</v>
      </c>
      <c r="AK55" s="7">
        <v>2019</v>
      </c>
      <c r="AL55" s="19">
        <v>48.942465753424656</v>
      </c>
      <c r="AM55" s="17">
        <f t="shared" si="12"/>
        <v>6</v>
      </c>
      <c r="AN55" s="19">
        <v>6</v>
      </c>
      <c r="AO55" s="45">
        <v>2</v>
      </c>
    </row>
    <row r="56" spans="1:41" s="53" customFormat="1" ht="15" thickBot="1" x14ac:dyDescent="0.4">
      <c r="A56" s="7">
        <v>6</v>
      </c>
      <c r="B56" s="43" t="s">
        <v>97</v>
      </c>
      <c r="C56" s="7">
        <v>1</v>
      </c>
      <c r="D56" s="7">
        <v>1</v>
      </c>
      <c r="E56" s="7" t="s">
        <v>12</v>
      </c>
      <c r="F56" s="7">
        <v>3</v>
      </c>
      <c r="G56" s="7" t="s">
        <v>12</v>
      </c>
      <c r="H56" s="7">
        <v>1</v>
      </c>
      <c r="I56" s="7">
        <v>20</v>
      </c>
      <c r="J56" s="7">
        <v>74</v>
      </c>
      <c r="K56" s="7">
        <v>5532</v>
      </c>
      <c r="L56" s="6">
        <v>41605</v>
      </c>
      <c r="M56" s="7">
        <v>1</v>
      </c>
      <c r="N56" s="7">
        <v>4</v>
      </c>
      <c r="O56" s="7">
        <v>1</v>
      </c>
      <c r="P56" s="7">
        <v>121</v>
      </c>
      <c r="Q56" s="7" t="s">
        <v>22</v>
      </c>
      <c r="R56" s="7" t="s">
        <v>40</v>
      </c>
      <c r="S56" s="7">
        <v>62</v>
      </c>
      <c r="T56" s="7">
        <v>59</v>
      </c>
      <c r="U56" s="7">
        <v>115</v>
      </c>
      <c r="V56" s="7">
        <v>1</v>
      </c>
      <c r="W56" s="7">
        <v>3</v>
      </c>
      <c r="X56" s="7">
        <v>0</v>
      </c>
      <c r="Y56" s="7">
        <f t="shared" si="7"/>
        <v>119</v>
      </c>
      <c r="Z56" s="7">
        <f t="shared" si="8"/>
        <v>119</v>
      </c>
      <c r="AA56" s="7">
        <f t="shared" si="13"/>
        <v>60.5</v>
      </c>
      <c r="AB56" s="17">
        <f t="shared" si="9"/>
        <v>96.638655462184872</v>
      </c>
      <c r="AC56" s="17">
        <f t="shared" si="10"/>
        <v>96.638655462184872</v>
      </c>
      <c r="AD56" s="17">
        <f t="shared" si="11"/>
        <v>95.041322314049594</v>
      </c>
      <c r="AE56" s="6">
        <v>41609</v>
      </c>
      <c r="AF56" s="6">
        <v>41605</v>
      </c>
      <c r="AG56" s="7">
        <v>2013</v>
      </c>
      <c r="AH56" s="17" t="s">
        <v>12</v>
      </c>
      <c r="AI56" s="6">
        <v>43799</v>
      </c>
      <c r="AJ56" s="6">
        <v>42582</v>
      </c>
      <c r="AK56" s="7">
        <v>2016</v>
      </c>
      <c r="AL56" s="19" t="s">
        <v>12</v>
      </c>
      <c r="AM56" s="17">
        <f t="shared" si="12"/>
        <v>2.6657534246575341</v>
      </c>
      <c r="AN56" s="19">
        <v>6</v>
      </c>
      <c r="AO56" s="45">
        <v>1</v>
      </c>
    </row>
    <row r="57" spans="1:41" s="53" customFormat="1" ht="15" thickBot="1" x14ac:dyDescent="0.4">
      <c r="A57" s="7">
        <v>6</v>
      </c>
      <c r="B57" s="43" t="s">
        <v>98</v>
      </c>
      <c r="C57" s="7">
        <v>0</v>
      </c>
      <c r="D57" s="7">
        <v>1</v>
      </c>
      <c r="E57" s="7">
        <v>1959</v>
      </c>
      <c r="F57" s="7">
        <v>5</v>
      </c>
      <c r="G57" s="7">
        <v>1</v>
      </c>
      <c r="H57" s="7" t="s">
        <v>12</v>
      </c>
      <c r="I57" s="7">
        <v>20</v>
      </c>
      <c r="J57" s="7">
        <v>88</v>
      </c>
      <c r="K57" s="7">
        <v>6597</v>
      </c>
      <c r="L57" s="6">
        <v>41794</v>
      </c>
      <c r="M57" s="7">
        <v>2</v>
      </c>
      <c r="N57" s="7" t="s">
        <v>12</v>
      </c>
      <c r="O57" s="7">
        <v>1</v>
      </c>
      <c r="P57" s="7">
        <v>121</v>
      </c>
      <c r="Q57" s="7" t="s">
        <v>22</v>
      </c>
      <c r="R57" s="7" t="s">
        <v>40</v>
      </c>
      <c r="S57" s="7">
        <v>62</v>
      </c>
      <c r="T57" s="7">
        <v>59</v>
      </c>
      <c r="U57" s="7">
        <v>97</v>
      </c>
      <c r="V57" s="7">
        <v>8</v>
      </c>
      <c r="W57" s="7">
        <v>6</v>
      </c>
      <c r="X57" s="7">
        <v>0</v>
      </c>
      <c r="Y57" s="7">
        <f t="shared" si="7"/>
        <v>111</v>
      </c>
      <c r="Z57" s="7">
        <f t="shared" si="8"/>
        <v>111</v>
      </c>
      <c r="AA57" s="7">
        <f t="shared" si="13"/>
        <v>56.5</v>
      </c>
      <c r="AB57" s="17">
        <f t="shared" si="9"/>
        <v>87.387387387387378</v>
      </c>
      <c r="AC57" s="17">
        <f t="shared" si="10"/>
        <v>87.387387387387378</v>
      </c>
      <c r="AD57" s="17">
        <f t="shared" si="11"/>
        <v>80.165289256198349</v>
      </c>
      <c r="AE57" s="6">
        <v>41794</v>
      </c>
      <c r="AF57" s="6">
        <v>41794</v>
      </c>
      <c r="AG57" s="7">
        <v>2014</v>
      </c>
      <c r="AH57" s="17">
        <v>54.624657534246573</v>
      </c>
      <c r="AI57" s="6">
        <v>43985</v>
      </c>
      <c r="AJ57" s="6">
        <v>43985</v>
      </c>
      <c r="AK57" s="7">
        <v>2020</v>
      </c>
      <c r="AL57" s="19">
        <v>60.627397260273973</v>
      </c>
      <c r="AM57" s="17">
        <f t="shared" si="12"/>
        <v>6.0027397260273974</v>
      </c>
      <c r="AN57" s="19">
        <v>6</v>
      </c>
      <c r="AO57" s="45">
        <v>2</v>
      </c>
    </row>
    <row r="58" spans="1:41" s="53" customFormat="1" ht="15" thickBot="1" x14ac:dyDescent="0.4">
      <c r="A58" s="7">
        <v>6</v>
      </c>
      <c r="B58" s="43" t="s">
        <v>99</v>
      </c>
      <c r="C58" s="7">
        <v>0</v>
      </c>
      <c r="D58" s="7">
        <v>2</v>
      </c>
      <c r="E58" s="7">
        <v>1963</v>
      </c>
      <c r="F58" s="7">
        <v>1</v>
      </c>
      <c r="G58" s="7">
        <v>1</v>
      </c>
      <c r="H58" s="7" t="s">
        <v>12</v>
      </c>
      <c r="I58" s="7">
        <v>20</v>
      </c>
      <c r="J58" s="7">
        <v>88</v>
      </c>
      <c r="K58" s="7">
        <v>6597</v>
      </c>
      <c r="L58" s="6">
        <v>41794</v>
      </c>
      <c r="M58" s="7">
        <v>2</v>
      </c>
      <c r="N58" s="7" t="s">
        <v>12</v>
      </c>
      <c r="O58" s="7">
        <v>1</v>
      </c>
      <c r="P58" s="7">
        <v>121</v>
      </c>
      <c r="Q58" s="7" t="s">
        <v>22</v>
      </c>
      <c r="R58" s="7" t="s">
        <v>40</v>
      </c>
      <c r="S58" s="7">
        <v>62</v>
      </c>
      <c r="T58" s="7">
        <v>59</v>
      </c>
      <c r="U58" s="7">
        <v>100</v>
      </c>
      <c r="V58" s="7">
        <v>9</v>
      </c>
      <c r="W58" s="7">
        <v>2</v>
      </c>
      <c r="X58" s="7">
        <v>0</v>
      </c>
      <c r="Y58" s="7">
        <f t="shared" si="7"/>
        <v>111</v>
      </c>
      <c r="Z58" s="7">
        <f t="shared" si="8"/>
        <v>111</v>
      </c>
      <c r="AA58" s="7">
        <f t="shared" si="13"/>
        <v>56.5</v>
      </c>
      <c r="AB58" s="17">
        <f t="shared" si="9"/>
        <v>90.090090090090087</v>
      </c>
      <c r="AC58" s="17">
        <f t="shared" si="10"/>
        <v>90.090090090090087</v>
      </c>
      <c r="AD58" s="17">
        <f t="shared" si="11"/>
        <v>82.644628099173559</v>
      </c>
      <c r="AE58" s="6">
        <v>41794</v>
      </c>
      <c r="AF58" s="6">
        <v>41794</v>
      </c>
      <c r="AG58" s="7">
        <v>2014</v>
      </c>
      <c r="AH58" s="17">
        <v>51.150684931506852</v>
      </c>
      <c r="AI58" s="6">
        <v>43985</v>
      </c>
      <c r="AJ58" s="6">
        <v>42432</v>
      </c>
      <c r="AK58" s="7">
        <v>2016</v>
      </c>
      <c r="AL58" s="19">
        <v>52.898630136986299</v>
      </c>
      <c r="AM58" s="17">
        <f t="shared" si="12"/>
        <v>1.747945205479452</v>
      </c>
      <c r="AN58" s="19">
        <v>6</v>
      </c>
      <c r="AO58" s="45">
        <v>2</v>
      </c>
    </row>
    <row r="59" spans="1:41" s="53" customFormat="1" ht="15" thickBot="1" x14ac:dyDescent="0.4">
      <c r="A59" s="7">
        <v>6</v>
      </c>
      <c r="B59" s="43" t="s">
        <v>100</v>
      </c>
      <c r="C59" s="7">
        <v>0</v>
      </c>
      <c r="D59" s="7">
        <v>1</v>
      </c>
      <c r="E59" s="7">
        <v>1940</v>
      </c>
      <c r="F59" s="7">
        <v>3</v>
      </c>
      <c r="G59" s="7">
        <v>3</v>
      </c>
      <c r="H59" s="7">
        <v>1</v>
      </c>
      <c r="I59" s="7">
        <v>20</v>
      </c>
      <c r="J59" s="7">
        <v>106</v>
      </c>
      <c r="K59" s="7">
        <v>7967</v>
      </c>
      <c r="L59" s="6">
        <v>42039</v>
      </c>
      <c r="M59" s="7">
        <v>1</v>
      </c>
      <c r="N59" s="7">
        <v>4</v>
      </c>
      <c r="O59" s="7">
        <v>1</v>
      </c>
      <c r="P59" s="7">
        <v>121</v>
      </c>
      <c r="Q59" s="7" t="s">
        <v>22</v>
      </c>
      <c r="R59" s="7" t="s">
        <v>40</v>
      </c>
      <c r="S59" s="7">
        <v>62</v>
      </c>
      <c r="T59" s="7">
        <v>59</v>
      </c>
      <c r="U59" s="7">
        <v>93</v>
      </c>
      <c r="V59" s="7">
        <v>13</v>
      </c>
      <c r="W59" s="7">
        <v>1</v>
      </c>
      <c r="X59" s="7">
        <v>0</v>
      </c>
      <c r="Y59" s="7">
        <f t="shared" si="7"/>
        <v>107</v>
      </c>
      <c r="Z59" s="7">
        <f t="shared" si="8"/>
        <v>107</v>
      </c>
      <c r="AA59" s="7">
        <f t="shared" si="13"/>
        <v>54.5</v>
      </c>
      <c r="AB59" s="17">
        <f t="shared" si="9"/>
        <v>86.915887850467286</v>
      </c>
      <c r="AC59" s="17">
        <f t="shared" si="10"/>
        <v>86.915887850467286</v>
      </c>
      <c r="AD59" s="17">
        <f t="shared" si="11"/>
        <v>76.859504132231407</v>
      </c>
      <c r="AE59" s="6">
        <v>42039</v>
      </c>
      <c r="AF59" s="6">
        <v>42039</v>
      </c>
      <c r="AG59" s="7">
        <v>2015</v>
      </c>
      <c r="AH59" s="17">
        <v>74.591780821917808</v>
      </c>
      <c r="AI59" s="6">
        <v>44230</v>
      </c>
      <c r="AJ59" s="6">
        <v>44230</v>
      </c>
      <c r="AK59" s="7">
        <v>2021</v>
      </c>
      <c r="AL59" s="19">
        <v>80.594520547945208</v>
      </c>
      <c r="AM59" s="17">
        <f t="shared" si="12"/>
        <v>6.0027397260273974</v>
      </c>
      <c r="AN59" s="19">
        <v>6</v>
      </c>
      <c r="AO59" s="45">
        <v>1</v>
      </c>
    </row>
    <row r="60" spans="1:41" s="53" customFormat="1" ht="15" thickBot="1" x14ac:dyDescent="0.4">
      <c r="A60" s="7">
        <v>6</v>
      </c>
      <c r="B60" s="43" t="s">
        <v>101</v>
      </c>
      <c r="C60" s="7">
        <v>0</v>
      </c>
      <c r="D60" s="7">
        <v>2</v>
      </c>
      <c r="E60" s="7" t="s">
        <v>12</v>
      </c>
      <c r="F60" s="7">
        <v>3</v>
      </c>
      <c r="G60" s="7">
        <v>3</v>
      </c>
      <c r="H60" s="7">
        <v>1</v>
      </c>
      <c r="I60" s="7">
        <v>21</v>
      </c>
      <c r="J60" s="7">
        <v>5</v>
      </c>
      <c r="K60" s="7">
        <v>237</v>
      </c>
      <c r="L60" s="6">
        <v>42131</v>
      </c>
      <c r="M60" s="7">
        <v>1</v>
      </c>
      <c r="N60" s="7">
        <v>5</v>
      </c>
      <c r="O60" s="7">
        <v>1</v>
      </c>
      <c r="P60" s="7">
        <v>121</v>
      </c>
      <c r="Q60" s="7" t="s">
        <v>41</v>
      </c>
      <c r="R60" s="7" t="s">
        <v>42</v>
      </c>
      <c r="S60" s="7">
        <v>73</v>
      </c>
      <c r="T60" s="7">
        <v>48</v>
      </c>
      <c r="U60" s="7">
        <v>89</v>
      </c>
      <c r="V60" s="7">
        <v>14</v>
      </c>
      <c r="W60" s="7">
        <v>6</v>
      </c>
      <c r="X60" s="7">
        <v>0</v>
      </c>
      <c r="Y60" s="7">
        <f t="shared" si="7"/>
        <v>109</v>
      </c>
      <c r="Z60" s="7">
        <f t="shared" si="8"/>
        <v>109</v>
      </c>
      <c r="AA60" s="7">
        <f t="shared" si="13"/>
        <v>55.5</v>
      </c>
      <c r="AB60" s="17">
        <f t="shared" si="9"/>
        <v>81.651376146788991</v>
      </c>
      <c r="AC60" s="17">
        <f t="shared" si="10"/>
        <v>81.651376146788991</v>
      </c>
      <c r="AD60" s="17">
        <f t="shared" si="11"/>
        <v>73.553719008264466</v>
      </c>
      <c r="AE60" s="6">
        <v>42131</v>
      </c>
      <c r="AF60" s="6">
        <v>42131</v>
      </c>
      <c r="AG60" s="7">
        <v>2015</v>
      </c>
      <c r="AH60" s="17" t="s">
        <v>12</v>
      </c>
      <c r="AI60" s="6">
        <v>44322</v>
      </c>
      <c r="AJ60" s="6">
        <v>44322</v>
      </c>
      <c r="AK60" s="7">
        <v>2021</v>
      </c>
      <c r="AL60" s="19" t="s">
        <v>12</v>
      </c>
      <c r="AM60" s="17">
        <f t="shared" si="12"/>
        <v>6.0027397260273974</v>
      </c>
      <c r="AN60" s="19">
        <v>6</v>
      </c>
      <c r="AO60" s="45">
        <v>1</v>
      </c>
    </row>
    <row r="61" spans="1:41" s="53" customFormat="1" ht="15" thickBot="1" x14ac:dyDescent="0.4">
      <c r="A61" s="7">
        <v>6</v>
      </c>
      <c r="B61" s="43" t="s">
        <v>102</v>
      </c>
      <c r="C61" s="7">
        <v>0</v>
      </c>
      <c r="D61" s="7">
        <v>1</v>
      </c>
      <c r="E61" s="7">
        <v>1971</v>
      </c>
      <c r="F61" s="7">
        <v>3</v>
      </c>
      <c r="G61" s="7">
        <v>3</v>
      </c>
      <c r="H61" s="7">
        <v>2</v>
      </c>
      <c r="I61" s="7">
        <v>21</v>
      </c>
      <c r="J61" s="7">
        <v>23</v>
      </c>
      <c r="K61" s="7">
        <v>1523</v>
      </c>
      <c r="L61" s="6">
        <v>42389</v>
      </c>
      <c r="M61" s="7">
        <v>1</v>
      </c>
      <c r="N61" s="7">
        <v>6</v>
      </c>
      <c r="O61" s="7">
        <v>1</v>
      </c>
      <c r="P61" s="7">
        <v>121</v>
      </c>
      <c r="Q61" s="7" t="s">
        <v>41</v>
      </c>
      <c r="R61" s="7" t="s">
        <v>42</v>
      </c>
      <c r="S61" s="7">
        <v>73</v>
      </c>
      <c r="T61" s="7">
        <v>48</v>
      </c>
      <c r="U61" s="7">
        <v>80</v>
      </c>
      <c r="V61" s="7">
        <v>25</v>
      </c>
      <c r="W61" s="7">
        <v>5</v>
      </c>
      <c r="X61" s="7">
        <v>0</v>
      </c>
      <c r="Y61" s="7">
        <f t="shared" si="7"/>
        <v>110</v>
      </c>
      <c r="Z61" s="7">
        <f t="shared" si="8"/>
        <v>110</v>
      </c>
      <c r="AA61" s="7">
        <f t="shared" si="13"/>
        <v>56</v>
      </c>
      <c r="AB61" s="17">
        <f t="shared" si="9"/>
        <v>72.727272727272734</v>
      </c>
      <c r="AC61" s="17">
        <f t="shared" si="10"/>
        <v>72.727272727272734</v>
      </c>
      <c r="AD61" s="17">
        <f t="shared" si="11"/>
        <v>66.11570247933885</v>
      </c>
      <c r="AE61" s="6">
        <v>42389</v>
      </c>
      <c r="AF61" s="6">
        <v>42389</v>
      </c>
      <c r="AG61" s="7">
        <v>2016</v>
      </c>
      <c r="AH61" s="17">
        <v>44.586301369863016</v>
      </c>
      <c r="AI61" s="6">
        <v>44580</v>
      </c>
      <c r="AJ61" s="6">
        <v>44580</v>
      </c>
      <c r="AK61" s="7">
        <v>2022</v>
      </c>
      <c r="AL61" s="19">
        <v>50.589041095890408</v>
      </c>
      <c r="AM61" s="17">
        <f t="shared" si="12"/>
        <v>6.0027397260273974</v>
      </c>
      <c r="AN61" s="19">
        <v>6</v>
      </c>
      <c r="AO61" s="45">
        <v>2</v>
      </c>
    </row>
    <row r="62" spans="1:41" s="53" customFormat="1" ht="15" thickBot="1" x14ac:dyDescent="0.4">
      <c r="A62" s="7">
        <v>6</v>
      </c>
      <c r="B62" s="43" t="s">
        <v>103</v>
      </c>
      <c r="C62" s="7">
        <v>0</v>
      </c>
      <c r="D62" s="7">
        <v>1</v>
      </c>
      <c r="E62" s="7">
        <v>1953</v>
      </c>
      <c r="F62" s="7">
        <v>4</v>
      </c>
      <c r="G62" s="7">
        <v>1</v>
      </c>
      <c r="H62" s="7" t="s">
        <v>12</v>
      </c>
      <c r="I62" s="7">
        <v>21</v>
      </c>
      <c r="J62" s="7">
        <v>26</v>
      </c>
      <c r="K62" s="7">
        <v>1722</v>
      </c>
      <c r="L62" s="6">
        <v>42431</v>
      </c>
      <c r="M62" s="7">
        <v>2</v>
      </c>
      <c r="N62" s="7" t="s">
        <v>12</v>
      </c>
      <c r="O62" s="7">
        <v>1</v>
      </c>
      <c r="P62" s="7">
        <v>121</v>
      </c>
      <c r="Q62" s="7" t="s">
        <v>41</v>
      </c>
      <c r="R62" s="7" t="s">
        <v>42</v>
      </c>
      <c r="S62" s="7">
        <v>73</v>
      </c>
      <c r="T62" s="7">
        <v>48</v>
      </c>
      <c r="U62" s="7">
        <v>93</v>
      </c>
      <c r="V62" s="7">
        <v>17</v>
      </c>
      <c r="W62" s="7">
        <v>5</v>
      </c>
      <c r="X62" s="7">
        <v>0</v>
      </c>
      <c r="Y62" s="7">
        <f t="shared" si="7"/>
        <v>115</v>
      </c>
      <c r="Z62" s="7">
        <f t="shared" si="8"/>
        <v>115</v>
      </c>
      <c r="AA62" s="7">
        <f t="shared" si="13"/>
        <v>58.5</v>
      </c>
      <c r="AB62" s="17">
        <f t="shared" si="9"/>
        <v>80.869565217391298</v>
      </c>
      <c r="AC62" s="17">
        <f t="shared" si="10"/>
        <v>80.869565217391298</v>
      </c>
      <c r="AD62" s="17">
        <f t="shared" si="11"/>
        <v>76.859504132231407</v>
      </c>
      <c r="AE62" s="6">
        <v>42431</v>
      </c>
      <c r="AF62" s="6">
        <v>42431</v>
      </c>
      <c r="AG62" s="7">
        <v>2016</v>
      </c>
      <c r="AH62" s="17">
        <v>63.167123287671231</v>
      </c>
      <c r="AI62" s="6">
        <v>44621</v>
      </c>
      <c r="AJ62" s="6">
        <v>44621</v>
      </c>
      <c r="AK62" s="7">
        <v>2022</v>
      </c>
      <c r="AL62" s="19">
        <v>69.167123287671231</v>
      </c>
      <c r="AM62" s="17">
        <f t="shared" si="12"/>
        <v>6</v>
      </c>
      <c r="AN62" s="19">
        <v>6</v>
      </c>
      <c r="AO62" s="45">
        <v>1</v>
      </c>
    </row>
    <row r="63" spans="1:41" s="53" customFormat="1" ht="15" thickBot="1" x14ac:dyDescent="0.4">
      <c r="A63" s="7">
        <v>6</v>
      </c>
      <c r="B63" s="43" t="s">
        <v>104</v>
      </c>
      <c r="C63" s="7">
        <v>0</v>
      </c>
      <c r="D63" s="7">
        <v>2</v>
      </c>
      <c r="E63" s="7">
        <v>1963</v>
      </c>
      <c r="F63" s="7">
        <v>1</v>
      </c>
      <c r="G63" s="7">
        <v>1</v>
      </c>
      <c r="H63" s="7">
        <v>2</v>
      </c>
      <c r="I63" s="7">
        <v>21</v>
      </c>
      <c r="J63" s="7">
        <v>27</v>
      </c>
      <c r="K63" s="7">
        <v>1786</v>
      </c>
      <c r="L63" s="6">
        <v>42432</v>
      </c>
      <c r="M63" s="7">
        <v>1</v>
      </c>
      <c r="N63" s="7">
        <v>6</v>
      </c>
      <c r="O63" s="7">
        <v>1</v>
      </c>
      <c r="P63" s="7">
        <v>121</v>
      </c>
      <c r="Q63" s="7" t="s">
        <v>41</v>
      </c>
      <c r="R63" s="7" t="s">
        <v>42</v>
      </c>
      <c r="S63" s="7">
        <v>73</v>
      </c>
      <c r="T63" s="7">
        <v>48</v>
      </c>
      <c r="U63" s="7">
        <v>85</v>
      </c>
      <c r="V63" s="7">
        <v>12</v>
      </c>
      <c r="W63" s="7">
        <v>10</v>
      </c>
      <c r="X63" s="7">
        <v>1</v>
      </c>
      <c r="Y63" s="7">
        <f t="shared" si="7"/>
        <v>108</v>
      </c>
      <c r="Z63" s="7">
        <f t="shared" si="8"/>
        <v>108</v>
      </c>
      <c r="AA63" s="7">
        <f t="shared" si="13"/>
        <v>55</v>
      </c>
      <c r="AB63" s="17">
        <f t="shared" si="9"/>
        <v>78.703703703703709</v>
      </c>
      <c r="AC63" s="17">
        <f t="shared" si="10"/>
        <v>78.703703703703709</v>
      </c>
      <c r="AD63" s="17">
        <f t="shared" si="11"/>
        <v>70.247933884297524</v>
      </c>
      <c r="AE63" s="6">
        <v>42432</v>
      </c>
      <c r="AF63" s="6">
        <v>42432</v>
      </c>
      <c r="AG63" s="7">
        <v>2016</v>
      </c>
      <c r="AH63" s="17">
        <v>52.898630136986299</v>
      </c>
      <c r="AI63" s="6">
        <v>44622</v>
      </c>
      <c r="AJ63" s="6">
        <v>44622</v>
      </c>
      <c r="AK63" s="7">
        <v>2022</v>
      </c>
      <c r="AL63" s="19">
        <v>58.898630136986299</v>
      </c>
      <c r="AM63" s="17">
        <f t="shared" si="12"/>
        <v>6</v>
      </c>
      <c r="AN63" s="19">
        <v>6</v>
      </c>
      <c r="AO63" s="45">
        <v>1</v>
      </c>
    </row>
    <row r="64" spans="1:41" s="53" customFormat="1" ht="15" thickBot="1" x14ac:dyDescent="0.4">
      <c r="A64" s="7">
        <v>6</v>
      </c>
      <c r="B64" s="43" t="s">
        <v>105</v>
      </c>
      <c r="C64" s="7">
        <v>0</v>
      </c>
      <c r="D64" s="7">
        <v>2</v>
      </c>
      <c r="E64" s="7">
        <v>1959</v>
      </c>
      <c r="F64" s="7">
        <v>1</v>
      </c>
      <c r="G64" s="7">
        <v>1</v>
      </c>
      <c r="H64" s="7" t="s">
        <v>12</v>
      </c>
      <c r="I64" s="7">
        <v>21</v>
      </c>
      <c r="J64" s="7">
        <v>38</v>
      </c>
      <c r="K64" s="7">
        <v>2575</v>
      </c>
      <c r="L64" s="6">
        <v>42564</v>
      </c>
      <c r="M64" s="7">
        <v>2</v>
      </c>
      <c r="N64" s="7" t="s">
        <v>12</v>
      </c>
      <c r="O64" s="7">
        <v>1</v>
      </c>
      <c r="P64" s="7">
        <v>121</v>
      </c>
      <c r="Q64" s="7" t="s">
        <v>41</v>
      </c>
      <c r="R64" s="7" t="s">
        <v>42</v>
      </c>
      <c r="S64" s="7">
        <v>73</v>
      </c>
      <c r="T64" s="7">
        <v>48</v>
      </c>
      <c r="U64" s="7">
        <v>97</v>
      </c>
      <c r="V64" s="7">
        <v>10</v>
      </c>
      <c r="W64" s="7">
        <v>4</v>
      </c>
      <c r="X64" s="7">
        <v>1</v>
      </c>
      <c r="Y64" s="7">
        <f t="shared" si="7"/>
        <v>112</v>
      </c>
      <c r="Z64" s="7">
        <f t="shared" si="8"/>
        <v>112</v>
      </c>
      <c r="AA64" s="7">
        <f t="shared" si="13"/>
        <v>57</v>
      </c>
      <c r="AB64" s="17">
        <f t="shared" si="9"/>
        <v>86.607142857142861</v>
      </c>
      <c r="AC64" s="17">
        <f t="shared" si="10"/>
        <v>86.607142857142861</v>
      </c>
      <c r="AD64" s="17">
        <f t="shared" si="11"/>
        <v>80.165289256198349</v>
      </c>
      <c r="AE64" s="6">
        <v>42564</v>
      </c>
      <c r="AF64" s="6">
        <v>42564</v>
      </c>
      <c r="AG64" s="7">
        <v>2016</v>
      </c>
      <c r="AH64" s="17">
        <v>56.901369863013699</v>
      </c>
      <c r="AI64" s="6">
        <v>44754</v>
      </c>
      <c r="AJ64" s="6">
        <v>43201</v>
      </c>
      <c r="AK64" s="7">
        <v>2018</v>
      </c>
      <c r="AL64" s="19">
        <v>58.646575342465752</v>
      </c>
      <c r="AM64" s="17">
        <f t="shared" si="12"/>
        <v>1.7452054794520548</v>
      </c>
      <c r="AN64" s="19">
        <v>6</v>
      </c>
      <c r="AO64" s="45">
        <v>2</v>
      </c>
    </row>
    <row r="65" spans="1:41" s="53" customFormat="1" ht="15" thickBot="1" x14ac:dyDescent="0.4">
      <c r="A65" s="7">
        <v>6</v>
      </c>
      <c r="B65" s="43" t="s">
        <v>106</v>
      </c>
      <c r="C65" s="7">
        <v>0</v>
      </c>
      <c r="D65" s="7">
        <v>1</v>
      </c>
      <c r="E65" s="7">
        <v>1965</v>
      </c>
      <c r="F65" s="7">
        <v>3</v>
      </c>
      <c r="G65" s="7">
        <v>3</v>
      </c>
      <c r="H65" s="7">
        <v>1</v>
      </c>
      <c r="I65" s="7">
        <v>21</v>
      </c>
      <c r="J65" s="7">
        <v>42</v>
      </c>
      <c r="K65" s="7">
        <v>2833</v>
      </c>
      <c r="L65" s="6">
        <v>42641</v>
      </c>
      <c r="M65" s="7">
        <v>1</v>
      </c>
      <c r="N65" s="7">
        <v>5</v>
      </c>
      <c r="O65" s="7">
        <v>1</v>
      </c>
      <c r="P65" s="7">
        <v>121</v>
      </c>
      <c r="Q65" s="7" t="s">
        <v>41</v>
      </c>
      <c r="R65" s="7" t="s">
        <v>42</v>
      </c>
      <c r="S65" s="7">
        <v>73</v>
      </c>
      <c r="T65" s="7">
        <v>48</v>
      </c>
      <c r="U65" s="7">
        <v>82</v>
      </c>
      <c r="V65" s="7">
        <v>18</v>
      </c>
      <c r="W65" s="7">
        <v>5</v>
      </c>
      <c r="X65" s="7">
        <v>1</v>
      </c>
      <c r="Y65" s="7">
        <f t="shared" si="7"/>
        <v>106</v>
      </c>
      <c r="Z65" s="7">
        <f t="shared" si="8"/>
        <v>106</v>
      </c>
      <c r="AA65" s="7">
        <f t="shared" si="13"/>
        <v>54</v>
      </c>
      <c r="AB65" s="17">
        <f t="shared" si="9"/>
        <v>77.358490566037744</v>
      </c>
      <c r="AC65" s="17">
        <f t="shared" si="10"/>
        <v>77.358490566037744</v>
      </c>
      <c r="AD65" s="17">
        <f t="shared" si="11"/>
        <v>67.768595041322314</v>
      </c>
      <c r="AE65" s="6">
        <v>42641</v>
      </c>
      <c r="AF65" s="6">
        <v>42641</v>
      </c>
      <c r="AG65" s="7">
        <v>2016</v>
      </c>
      <c r="AH65" s="17">
        <v>51.279452054794518</v>
      </c>
      <c r="AI65" s="6">
        <v>44831</v>
      </c>
      <c r="AJ65" s="6">
        <v>44831</v>
      </c>
      <c r="AK65" s="7">
        <v>2022</v>
      </c>
      <c r="AL65" s="19">
        <v>57.279452054794518</v>
      </c>
      <c r="AM65" s="17">
        <f t="shared" si="12"/>
        <v>6</v>
      </c>
      <c r="AN65" s="19">
        <v>6</v>
      </c>
      <c r="AO65" s="45">
        <v>2</v>
      </c>
    </row>
    <row r="66" spans="1:41" s="53" customFormat="1" ht="15" thickBot="1" x14ac:dyDescent="0.4">
      <c r="A66" s="7">
        <v>6</v>
      </c>
      <c r="B66" s="43" t="s">
        <v>107</v>
      </c>
      <c r="C66" s="7">
        <v>1</v>
      </c>
      <c r="D66" s="7">
        <v>1</v>
      </c>
      <c r="E66" s="7">
        <v>1974</v>
      </c>
      <c r="F66" s="7">
        <v>3</v>
      </c>
      <c r="G66" s="7">
        <v>1</v>
      </c>
      <c r="H66" s="7">
        <v>2</v>
      </c>
      <c r="I66" s="7">
        <v>21</v>
      </c>
      <c r="J66" s="7">
        <v>42</v>
      </c>
      <c r="K66" s="7">
        <v>2833</v>
      </c>
      <c r="L66" s="6">
        <v>42641</v>
      </c>
      <c r="M66" s="7">
        <v>1</v>
      </c>
      <c r="N66" s="7">
        <v>4</v>
      </c>
      <c r="O66" s="7">
        <v>1</v>
      </c>
      <c r="P66" s="7">
        <v>121</v>
      </c>
      <c r="Q66" s="7" t="s">
        <v>41</v>
      </c>
      <c r="R66" s="7" t="s">
        <v>42</v>
      </c>
      <c r="S66" s="7">
        <v>73</v>
      </c>
      <c r="T66" s="7">
        <v>48</v>
      </c>
      <c r="U66" s="7">
        <v>87</v>
      </c>
      <c r="V66" s="7">
        <v>10</v>
      </c>
      <c r="W66" s="7">
        <v>8</v>
      </c>
      <c r="X66" s="7">
        <v>1</v>
      </c>
      <c r="Y66" s="7">
        <f t="shared" ref="Y66:Y102" si="14">U66+V66+W66+X66</f>
        <v>106</v>
      </c>
      <c r="Z66" s="7">
        <f t="shared" ref="Z66:Z102" si="15">Y66</f>
        <v>106</v>
      </c>
      <c r="AA66" s="7">
        <f t="shared" si="13"/>
        <v>54</v>
      </c>
      <c r="AB66" s="17">
        <f t="shared" ref="AB66:AB85" si="16">U66/Z66*100</f>
        <v>82.075471698113205</v>
      </c>
      <c r="AC66" s="17">
        <f t="shared" ref="AC66:AC85" si="17">U66/Y66*100</f>
        <v>82.075471698113205</v>
      </c>
      <c r="AD66" s="17">
        <f t="shared" ref="AD66:AD85" si="18">U66/P66*100</f>
        <v>71.900826446281002</v>
      </c>
      <c r="AE66" s="6">
        <v>42641</v>
      </c>
      <c r="AF66" s="6">
        <v>42641</v>
      </c>
      <c r="AG66" s="7">
        <v>2016</v>
      </c>
      <c r="AH66" s="17">
        <v>42.098630136986301</v>
      </c>
      <c r="AI66" s="6">
        <v>44831</v>
      </c>
      <c r="AJ66" s="6">
        <v>44831</v>
      </c>
      <c r="AK66" s="7">
        <v>2022</v>
      </c>
      <c r="AL66" s="19">
        <v>48.098630136986301</v>
      </c>
      <c r="AM66" s="17">
        <f t="shared" ref="AM66:AM85" si="19">(AJ66-AE66)/365</f>
        <v>6</v>
      </c>
      <c r="AN66" s="19">
        <v>6</v>
      </c>
      <c r="AO66" s="45">
        <v>1</v>
      </c>
    </row>
    <row r="67" spans="1:41" s="53" customFormat="1" ht="15" thickBot="1" x14ac:dyDescent="0.4">
      <c r="A67" s="7">
        <v>6</v>
      </c>
      <c r="B67" s="43" t="s">
        <v>108</v>
      </c>
      <c r="C67" s="7">
        <v>0</v>
      </c>
      <c r="D67" s="7">
        <v>1</v>
      </c>
      <c r="E67" s="7">
        <v>1940</v>
      </c>
      <c r="F67" s="7">
        <v>3</v>
      </c>
      <c r="G67" s="7">
        <v>3</v>
      </c>
      <c r="H67" s="7">
        <v>1</v>
      </c>
      <c r="I67" s="7">
        <v>21</v>
      </c>
      <c r="J67" s="7">
        <v>45</v>
      </c>
      <c r="K67" s="7">
        <v>3058</v>
      </c>
      <c r="L67" s="6">
        <v>42683</v>
      </c>
      <c r="M67" s="7">
        <v>1</v>
      </c>
      <c r="N67" s="7">
        <v>3</v>
      </c>
      <c r="O67" s="7">
        <v>1</v>
      </c>
      <c r="P67" s="7">
        <v>121</v>
      </c>
      <c r="Q67" s="7" t="s">
        <v>41</v>
      </c>
      <c r="R67" s="7" t="s">
        <v>42</v>
      </c>
      <c r="S67" s="7">
        <v>73</v>
      </c>
      <c r="T67" s="7">
        <v>48</v>
      </c>
      <c r="U67" s="7">
        <v>86</v>
      </c>
      <c r="V67" s="7">
        <v>6</v>
      </c>
      <c r="W67" s="7">
        <v>12</v>
      </c>
      <c r="X67" s="7">
        <v>2</v>
      </c>
      <c r="Y67" s="7">
        <f t="shared" si="14"/>
        <v>106</v>
      </c>
      <c r="Z67" s="7">
        <f t="shared" si="15"/>
        <v>106</v>
      </c>
      <c r="AA67" s="7">
        <f t="shared" ref="AA67:AA103" si="20">(Z67/2)+1</f>
        <v>54</v>
      </c>
      <c r="AB67" s="17">
        <f t="shared" si="16"/>
        <v>81.132075471698116</v>
      </c>
      <c r="AC67" s="17">
        <f t="shared" si="17"/>
        <v>81.132075471698116</v>
      </c>
      <c r="AD67" s="17">
        <f t="shared" si="18"/>
        <v>71.074380165289256</v>
      </c>
      <c r="AE67" s="6">
        <v>42694</v>
      </c>
      <c r="AF67" s="6">
        <v>42683</v>
      </c>
      <c r="AG67" s="7">
        <v>2016</v>
      </c>
      <c r="AH67" s="17">
        <v>76.057534246575344</v>
      </c>
      <c r="AI67" s="6">
        <v>44884</v>
      </c>
      <c r="AJ67" s="6">
        <v>44884</v>
      </c>
      <c r="AK67" s="7">
        <v>2022</v>
      </c>
      <c r="AL67" s="19">
        <v>82.057534246575344</v>
      </c>
      <c r="AM67" s="17">
        <f t="shared" si="19"/>
        <v>6</v>
      </c>
      <c r="AN67" s="19">
        <v>6</v>
      </c>
      <c r="AO67" s="45">
        <v>2</v>
      </c>
    </row>
    <row r="68" spans="1:41" s="53" customFormat="1" ht="15" thickBot="1" x14ac:dyDescent="0.4">
      <c r="A68" s="7">
        <v>6</v>
      </c>
      <c r="B68" s="43" t="s">
        <v>109</v>
      </c>
      <c r="C68" s="7">
        <v>0</v>
      </c>
      <c r="D68" s="7">
        <v>1</v>
      </c>
      <c r="E68" s="7">
        <v>1975</v>
      </c>
      <c r="F68" s="7">
        <v>3</v>
      </c>
      <c r="G68" s="7">
        <v>1</v>
      </c>
      <c r="H68" s="7">
        <v>1</v>
      </c>
      <c r="I68" s="7">
        <v>21</v>
      </c>
      <c r="J68" s="7">
        <v>45</v>
      </c>
      <c r="K68" s="7">
        <v>3058</v>
      </c>
      <c r="L68" s="6">
        <v>42683</v>
      </c>
      <c r="M68" s="7">
        <v>1</v>
      </c>
      <c r="N68" s="7">
        <v>3</v>
      </c>
      <c r="O68" s="7">
        <v>1</v>
      </c>
      <c r="P68" s="7">
        <v>121</v>
      </c>
      <c r="Q68" s="7" t="s">
        <v>41</v>
      </c>
      <c r="R68" s="7" t="s">
        <v>42</v>
      </c>
      <c r="S68" s="7">
        <v>73</v>
      </c>
      <c r="T68" s="7">
        <v>48</v>
      </c>
      <c r="U68" s="7">
        <v>88</v>
      </c>
      <c r="V68" s="7">
        <v>3</v>
      </c>
      <c r="W68" s="7">
        <v>14</v>
      </c>
      <c r="X68" s="7">
        <v>1</v>
      </c>
      <c r="Y68" s="7">
        <f t="shared" si="14"/>
        <v>106</v>
      </c>
      <c r="Z68" s="7">
        <f t="shared" si="15"/>
        <v>106</v>
      </c>
      <c r="AA68" s="7">
        <f t="shared" si="20"/>
        <v>54</v>
      </c>
      <c r="AB68" s="17">
        <f t="shared" si="16"/>
        <v>83.018867924528308</v>
      </c>
      <c r="AC68" s="17">
        <f t="shared" si="17"/>
        <v>83.018867924528308</v>
      </c>
      <c r="AD68" s="17">
        <f t="shared" si="18"/>
        <v>72.727272727272734</v>
      </c>
      <c r="AE68" s="6">
        <v>42684</v>
      </c>
      <c r="AF68" s="6">
        <v>42683</v>
      </c>
      <c r="AG68" s="7">
        <v>2016</v>
      </c>
      <c r="AH68" s="17">
        <v>41.539726027397258</v>
      </c>
      <c r="AI68" s="6">
        <v>44874</v>
      </c>
      <c r="AJ68" s="6">
        <v>44874</v>
      </c>
      <c r="AK68" s="7">
        <v>2022</v>
      </c>
      <c r="AL68" s="19">
        <v>47.539726027397258</v>
      </c>
      <c r="AM68" s="17">
        <f t="shared" si="19"/>
        <v>6</v>
      </c>
      <c r="AN68" s="19">
        <v>6</v>
      </c>
      <c r="AO68" s="45">
        <v>1</v>
      </c>
    </row>
    <row r="69" spans="1:41" s="53" customFormat="1" ht="15" thickBot="1" x14ac:dyDescent="0.4">
      <c r="A69" s="7">
        <v>6</v>
      </c>
      <c r="B69" s="43" t="s">
        <v>110</v>
      </c>
      <c r="C69" s="7">
        <v>1</v>
      </c>
      <c r="D69" s="7">
        <v>1</v>
      </c>
      <c r="E69" s="7">
        <v>1965</v>
      </c>
      <c r="F69" s="7">
        <v>3</v>
      </c>
      <c r="G69" s="7">
        <v>1</v>
      </c>
      <c r="H69" s="7">
        <v>1</v>
      </c>
      <c r="I69" s="7">
        <v>21</v>
      </c>
      <c r="J69" s="7">
        <v>58</v>
      </c>
      <c r="K69" s="7">
        <v>4187</v>
      </c>
      <c r="L69" s="6">
        <v>42865</v>
      </c>
      <c r="M69" s="7">
        <v>1</v>
      </c>
      <c r="N69" s="7">
        <v>1</v>
      </c>
      <c r="O69" s="7">
        <v>1</v>
      </c>
      <c r="P69" s="7">
        <v>121</v>
      </c>
      <c r="Q69" s="7" t="s">
        <v>41</v>
      </c>
      <c r="R69" s="7" t="s">
        <v>42</v>
      </c>
      <c r="S69" s="7">
        <v>73</v>
      </c>
      <c r="T69" s="7">
        <v>48</v>
      </c>
      <c r="U69" s="7">
        <v>105</v>
      </c>
      <c r="V69" s="7">
        <v>2</v>
      </c>
      <c r="W69" s="7">
        <v>4</v>
      </c>
      <c r="X69" s="7">
        <v>1</v>
      </c>
      <c r="Y69" s="7">
        <f t="shared" si="14"/>
        <v>112</v>
      </c>
      <c r="Z69" s="7">
        <f t="shared" si="15"/>
        <v>112</v>
      </c>
      <c r="AA69" s="7">
        <f t="shared" si="20"/>
        <v>57</v>
      </c>
      <c r="AB69" s="17">
        <f t="shared" si="16"/>
        <v>93.75</v>
      </c>
      <c r="AC69" s="17">
        <f t="shared" si="17"/>
        <v>93.75</v>
      </c>
      <c r="AD69" s="17">
        <f t="shared" si="18"/>
        <v>86.776859504132233</v>
      </c>
      <c r="AE69" s="6">
        <v>42865</v>
      </c>
      <c r="AF69" s="6">
        <v>42865</v>
      </c>
      <c r="AG69" s="7">
        <v>2017</v>
      </c>
      <c r="AH69" s="17">
        <v>51.893150684931506</v>
      </c>
      <c r="AI69" s="6">
        <v>45055</v>
      </c>
      <c r="AJ69" s="6">
        <v>45055</v>
      </c>
      <c r="AK69" s="7">
        <v>2023</v>
      </c>
      <c r="AL69" s="19">
        <v>57.893150684931506</v>
      </c>
      <c r="AM69" s="17">
        <f t="shared" si="19"/>
        <v>6</v>
      </c>
      <c r="AN69" s="19">
        <v>6</v>
      </c>
      <c r="AO69" s="45">
        <v>1</v>
      </c>
    </row>
    <row r="70" spans="1:41" s="53" customFormat="1" ht="15" thickBot="1" x14ac:dyDescent="0.4">
      <c r="A70" s="7">
        <v>6</v>
      </c>
      <c r="B70" s="43" t="s">
        <v>111</v>
      </c>
      <c r="C70" s="7">
        <v>1</v>
      </c>
      <c r="D70" s="7">
        <v>1</v>
      </c>
      <c r="E70" s="7" t="s">
        <v>12</v>
      </c>
      <c r="F70" s="7">
        <v>3</v>
      </c>
      <c r="G70" s="7">
        <v>3</v>
      </c>
      <c r="H70" s="7">
        <v>1</v>
      </c>
      <c r="I70" s="7">
        <v>21</v>
      </c>
      <c r="J70" s="7">
        <v>58</v>
      </c>
      <c r="K70" s="7">
        <v>4187</v>
      </c>
      <c r="L70" s="6">
        <v>42865</v>
      </c>
      <c r="M70" s="7">
        <v>1</v>
      </c>
      <c r="N70" s="7">
        <v>4</v>
      </c>
      <c r="O70" s="7">
        <v>1</v>
      </c>
      <c r="P70" s="7">
        <v>121</v>
      </c>
      <c r="Q70" s="7" t="s">
        <v>41</v>
      </c>
      <c r="R70" s="7" t="s">
        <v>42</v>
      </c>
      <c r="S70" s="7">
        <v>73</v>
      </c>
      <c r="T70" s="7">
        <v>48</v>
      </c>
      <c r="U70" s="7">
        <v>97</v>
      </c>
      <c r="V70" s="7">
        <v>5</v>
      </c>
      <c r="W70" s="7">
        <v>8</v>
      </c>
      <c r="X70" s="7">
        <v>1</v>
      </c>
      <c r="Y70" s="7">
        <f t="shared" si="14"/>
        <v>111</v>
      </c>
      <c r="Z70" s="7">
        <f t="shared" si="15"/>
        <v>111</v>
      </c>
      <c r="AA70" s="7">
        <f t="shared" si="20"/>
        <v>56.5</v>
      </c>
      <c r="AB70" s="17">
        <f t="shared" si="16"/>
        <v>87.387387387387378</v>
      </c>
      <c r="AC70" s="17">
        <f t="shared" si="17"/>
        <v>87.387387387387378</v>
      </c>
      <c r="AD70" s="17">
        <f t="shared" si="18"/>
        <v>80.165289256198349</v>
      </c>
      <c r="AE70" s="6">
        <v>42880</v>
      </c>
      <c r="AF70" s="6">
        <v>42865</v>
      </c>
      <c r="AG70" s="7">
        <v>2017</v>
      </c>
      <c r="AH70" s="17" t="s">
        <v>12</v>
      </c>
      <c r="AI70" s="6">
        <v>45070</v>
      </c>
      <c r="AJ70" s="6">
        <v>45070</v>
      </c>
      <c r="AK70" s="7">
        <v>2023</v>
      </c>
      <c r="AL70" s="19" t="s">
        <v>12</v>
      </c>
      <c r="AM70" s="17">
        <f t="shared" si="19"/>
        <v>6</v>
      </c>
      <c r="AN70" s="19">
        <v>6</v>
      </c>
      <c r="AO70" s="45">
        <v>1</v>
      </c>
    </row>
    <row r="71" spans="1:41" s="53" customFormat="1" ht="15" thickBot="1" x14ac:dyDescent="0.4">
      <c r="A71" s="7">
        <v>6</v>
      </c>
      <c r="B71" s="43" t="s">
        <v>112</v>
      </c>
      <c r="C71" s="7">
        <v>0</v>
      </c>
      <c r="D71" s="7">
        <v>2</v>
      </c>
      <c r="E71" s="7">
        <v>1970</v>
      </c>
      <c r="F71" s="7">
        <v>3</v>
      </c>
      <c r="G71" s="7">
        <v>3</v>
      </c>
      <c r="H71" s="7">
        <v>1</v>
      </c>
      <c r="I71" s="7">
        <v>21</v>
      </c>
      <c r="J71" s="7">
        <v>60</v>
      </c>
      <c r="K71" s="7">
        <v>4358</v>
      </c>
      <c r="L71" s="6">
        <v>42900</v>
      </c>
      <c r="M71" s="7">
        <v>1</v>
      </c>
      <c r="N71" s="7">
        <v>1</v>
      </c>
      <c r="O71" s="7">
        <v>1</v>
      </c>
      <c r="P71" s="7">
        <v>121</v>
      </c>
      <c r="Q71" s="7" t="s">
        <v>41</v>
      </c>
      <c r="R71" s="7" t="s">
        <v>42</v>
      </c>
      <c r="S71" s="7">
        <v>73</v>
      </c>
      <c r="T71" s="7">
        <v>48</v>
      </c>
      <c r="U71" s="7">
        <v>92</v>
      </c>
      <c r="V71" s="7">
        <v>4</v>
      </c>
      <c r="W71" s="7">
        <v>11</v>
      </c>
      <c r="X71" s="7">
        <v>1</v>
      </c>
      <c r="Y71" s="7">
        <f t="shared" si="14"/>
        <v>108</v>
      </c>
      <c r="Z71" s="7">
        <f t="shared" si="15"/>
        <v>108</v>
      </c>
      <c r="AA71" s="7">
        <f t="shared" si="20"/>
        <v>55</v>
      </c>
      <c r="AB71" s="17">
        <f t="shared" si="16"/>
        <v>85.18518518518519</v>
      </c>
      <c r="AC71" s="17">
        <f t="shared" si="17"/>
        <v>85.18518518518519</v>
      </c>
      <c r="AD71" s="17">
        <f t="shared" si="18"/>
        <v>76.033057851239676</v>
      </c>
      <c r="AE71" s="6">
        <v>42900</v>
      </c>
      <c r="AF71" s="6">
        <v>42900</v>
      </c>
      <c r="AG71" s="7">
        <v>2017</v>
      </c>
      <c r="AH71" s="17">
        <v>46.986301369863014</v>
      </c>
      <c r="AI71" s="6">
        <v>45090</v>
      </c>
      <c r="AJ71" s="6">
        <v>45090</v>
      </c>
      <c r="AK71" s="7">
        <v>2023</v>
      </c>
      <c r="AL71" s="19">
        <v>52.986301369863014</v>
      </c>
      <c r="AM71" s="17">
        <f t="shared" si="19"/>
        <v>6</v>
      </c>
      <c r="AN71" s="19">
        <v>6</v>
      </c>
      <c r="AO71" s="45">
        <v>2</v>
      </c>
    </row>
    <row r="72" spans="1:41" s="53" customFormat="1" ht="15" thickBot="1" x14ac:dyDescent="0.4">
      <c r="A72" s="7">
        <v>6</v>
      </c>
      <c r="B72" s="43" t="s">
        <v>113</v>
      </c>
      <c r="C72" s="7">
        <v>0</v>
      </c>
      <c r="D72" s="7">
        <v>2</v>
      </c>
      <c r="E72" s="7">
        <v>1962</v>
      </c>
      <c r="F72" s="7">
        <v>1</v>
      </c>
      <c r="G72" s="7">
        <v>1</v>
      </c>
      <c r="H72" s="7">
        <v>1</v>
      </c>
      <c r="I72" s="7">
        <v>21</v>
      </c>
      <c r="J72" s="7">
        <v>68</v>
      </c>
      <c r="K72" s="7">
        <v>5047</v>
      </c>
      <c r="L72" s="6">
        <v>43075</v>
      </c>
      <c r="M72" s="7">
        <v>1</v>
      </c>
      <c r="N72" s="7">
        <v>4</v>
      </c>
      <c r="O72" s="7">
        <v>1</v>
      </c>
      <c r="P72" s="7">
        <v>121</v>
      </c>
      <c r="Q72" s="7" t="s">
        <v>41</v>
      </c>
      <c r="R72" s="7" t="s">
        <v>42</v>
      </c>
      <c r="S72" s="7">
        <v>73</v>
      </c>
      <c r="T72" s="7">
        <v>48</v>
      </c>
      <c r="U72" s="7">
        <v>93</v>
      </c>
      <c r="V72" s="7">
        <v>10</v>
      </c>
      <c r="W72" s="7">
        <v>4</v>
      </c>
      <c r="X72" s="7">
        <v>1</v>
      </c>
      <c r="Y72" s="7">
        <f t="shared" si="14"/>
        <v>108</v>
      </c>
      <c r="Z72" s="7">
        <f t="shared" si="15"/>
        <v>108</v>
      </c>
      <c r="AA72" s="7">
        <f t="shared" si="20"/>
        <v>55</v>
      </c>
      <c r="AB72" s="17">
        <f t="shared" si="16"/>
        <v>86.111111111111114</v>
      </c>
      <c r="AC72" s="17">
        <f t="shared" si="17"/>
        <v>86.111111111111114</v>
      </c>
      <c r="AD72" s="17">
        <f t="shared" si="18"/>
        <v>76.859504132231407</v>
      </c>
      <c r="AE72" s="6">
        <v>43075</v>
      </c>
      <c r="AF72" s="6">
        <v>43075</v>
      </c>
      <c r="AG72" s="7">
        <v>2017</v>
      </c>
      <c r="AH72" s="17">
        <v>55.295890410958904</v>
      </c>
      <c r="AI72" s="6">
        <v>45265</v>
      </c>
      <c r="AJ72" s="6">
        <v>45265</v>
      </c>
      <c r="AK72" s="7">
        <v>2023</v>
      </c>
      <c r="AL72" s="19">
        <v>61.295890410958904</v>
      </c>
      <c r="AM72" s="17">
        <f t="shared" si="19"/>
        <v>6</v>
      </c>
      <c r="AN72" s="19">
        <v>6</v>
      </c>
      <c r="AO72" s="45">
        <v>2</v>
      </c>
    </row>
    <row r="73" spans="1:41" s="53" customFormat="1" ht="15" thickBot="1" x14ac:dyDescent="0.4">
      <c r="A73" s="7">
        <v>6</v>
      </c>
      <c r="B73" s="43" t="s">
        <v>114</v>
      </c>
      <c r="C73" s="7">
        <v>1</v>
      </c>
      <c r="D73" s="7">
        <v>2</v>
      </c>
      <c r="E73" s="7">
        <v>1970</v>
      </c>
      <c r="F73" s="7">
        <v>1</v>
      </c>
      <c r="G73" s="7">
        <v>1</v>
      </c>
      <c r="H73" s="7" t="s">
        <v>12</v>
      </c>
      <c r="I73" s="7">
        <v>21</v>
      </c>
      <c r="J73" s="7">
        <v>75</v>
      </c>
      <c r="K73" s="7">
        <v>5621</v>
      </c>
      <c r="L73" s="6">
        <v>43201</v>
      </c>
      <c r="M73" s="7">
        <v>2</v>
      </c>
      <c r="N73" s="7" t="s">
        <v>12</v>
      </c>
      <c r="O73" s="7">
        <v>1</v>
      </c>
      <c r="P73" s="7">
        <v>121</v>
      </c>
      <c r="Q73" s="7" t="s">
        <v>41</v>
      </c>
      <c r="R73" s="7" t="s">
        <v>42</v>
      </c>
      <c r="S73" s="7">
        <v>73</v>
      </c>
      <c r="T73" s="7">
        <v>48</v>
      </c>
      <c r="U73" s="7">
        <v>94</v>
      </c>
      <c r="V73" s="7">
        <v>5</v>
      </c>
      <c r="W73" s="7">
        <v>4</v>
      </c>
      <c r="X73" s="7">
        <v>1</v>
      </c>
      <c r="Y73" s="7">
        <f t="shared" si="14"/>
        <v>104</v>
      </c>
      <c r="Z73" s="7">
        <f t="shared" si="15"/>
        <v>104</v>
      </c>
      <c r="AA73" s="7">
        <f t="shared" si="20"/>
        <v>53</v>
      </c>
      <c r="AB73" s="17">
        <f t="shared" si="16"/>
        <v>90.384615384615387</v>
      </c>
      <c r="AC73" s="17">
        <f t="shared" si="17"/>
        <v>90.384615384615387</v>
      </c>
      <c r="AD73" s="17">
        <f t="shared" si="18"/>
        <v>77.685950413223139</v>
      </c>
      <c r="AE73" s="6">
        <v>43201</v>
      </c>
      <c r="AF73" s="6">
        <v>43201</v>
      </c>
      <c r="AG73" s="7">
        <v>2018</v>
      </c>
      <c r="AH73" s="17">
        <v>47.961643835616435</v>
      </c>
      <c r="AI73" s="6">
        <v>45392</v>
      </c>
      <c r="AJ73" s="6">
        <v>45392</v>
      </c>
      <c r="AK73" s="7">
        <v>2024</v>
      </c>
      <c r="AL73" s="19">
        <v>53.964383561643835</v>
      </c>
      <c r="AM73" s="17">
        <f t="shared" si="19"/>
        <v>6.0027397260273974</v>
      </c>
      <c r="AN73" s="19">
        <v>6</v>
      </c>
      <c r="AO73" s="45">
        <v>2</v>
      </c>
    </row>
    <row r="74" spans="1:41" s="53" customFormat="1" ht="15" thickBot="1" x14ac:dyDescent="0.4">
      <c r="A74" s="7">
        <v>6</v>
      </c>
      <c r="B74" s="43" t="s">
        <v>115</v>
      </c>
      <c r="C74" s="7">
        <v>0</v>
      </c>
      <c r="D74" s="7">
        <v>2</v>
      </c>
      <c r="E74" s="7">
        <v>1959</v>
      </c>
      <c r="F74" s="7">
        <v>1</v>
      </c>
      <c r="G74" s="7">
        <v>1</v>
      </c>
      <c r="H74" s="7" t="s">
        <v>12</v>
      </c>
      <c r="I74" s="7">
        <v>21</v>
      </c>
      <c r="J74" s="7">
        <v>75</v>
      </c>
      <c r="K74" s="7">
        <v>5621</v>
      </c>
      <c r="L74" s="6">
        <v>43201</v>
      </c>
      <c r="M74" s="7">
        <v>2</v>
      </c>
      <c r="N74" s="7" t="s">
        <v>12</v>
      </c>
      <c r="O74" s="7">
        <v>1</v>
      </c>
      <c r="P74" s="7">
        <v>121</v>
      </c>
      <c r="Q74" s="7" t="s">
        <v>41</v>
      </c>
      <c r="R74" s="7" t="s">
        <v>42</v>
      </c>
      <c r="S74" s="7">
        <v>73</v>
      </c>
      <c r="T74" s="7">
        <v>48</v>
      </c>
      <c r="U74" s="7">
        <v>98</v>
      </c>
      <c r="V74" s="7">
        <v>6</v>
      </c>
      <c r="W74" s="7">
        <v>2</v>
      </c>
      <c r="X74" s="7">
        <v>1</v>
      </c>
      <c r="Y74" s="7">
        <f t="shared" si="14"/>
        <v>107</v>
      </c>
      <c r="Z74" s="7">
        <f t="shared" si="15"/>
        <v>107</v>
      </c>
      <c r="AA74" s="7">
        <f t="shared" si="20"/>
        <v>54.5</v>
      </c>
      <c r="AB74" s="17">
        <f t="shared" si="16"/>
        <v>91.588785046728972</v>
      </c>
      <c r="AC74" s="17">
        <f t="shared" si="17"/>
        <v>91.588785046728972</v>
      </c>
      <c r="AD74" s="17">
        <f t="shared" si="18"/>
        <v>80.991735537190081</v>
      </c>
      <c r="AE74" s="6">
        <v>43201</v>
      </c>
      <c r="AF74" s="6">
        <v>43201</v>
      </c>
      <c r="AG74" s="7">
        <v>2018</v>
      </c>
      <c r="AH74" s="17">
        <v>58.646575342465752</v>
      </c>
      <c r="AI74" s="6">
        <v>45392</v>
      </c>
      <c r="AJ74" s="6">
        <v>45392</v>
      </c>
      <c r="AK74" s="7">
        <v>2024</v>
      </c>
      <c r="AL74" s="19">
        <v>64.649315068493152</v>
      </c>
      <c r="AM74" s="17">
        <f t="shared" si="19"/>
        <v>6.0027397260273974</v>
      </c>
      <c r="AN74" s="19">
        <v>6</v>
      </c>
      <c r="AO74" s="45">
        <v>1</v>
      </c>
    </row>
    <row r="75" spans="1:41" s="53" customFormat="1" ht="15" thickBot="1" x14ac:dyDescent="0.4">
      <c r="A75" s="7">
        <v>6</v>
      </c>
      <c r="B75" s="43" t="s">
        <v>116</v>
      </c>
      <c r="C75" s="7">
        <v>2</v>
      </c>
      <c r="D75" s="7">
        <v>2</v>
      </c>
      <c r="E75" s="7">
        <v>1959</v>
      </c>
      <c r="F75" s="7">
        <v>3</v>
      </c>
      <c r="G75" s="7">
        <v>2</v>
      </c>
      <c r="H75" s="7">
        <v>1</v>
      </c>
      <c r="I75" s="7">
        <v>21</v>
      </c>
      <c r="J75" s="7">
        <v>76</v>
      </c>
      <c r="K75" s="7">
        <v>5683</v>
      </c>
      <c r="L75" s="6">
        <v>43215</v>
      </c>
      <c r="M75" s="7">
        <v>1</v>
      </c>
      <c r="N75" s="7">
        <v>4</v>
      </c>
      <c r="O75" s="7">
        <v>1</v>
      </c>
      <c r="P75" s="7">
        <v>121</v>
      </c>
      <c r="Q75" s="7" t="s">
        <v>41</v>
      </c>
      <c r="R75" s="7" t="s">
        <v>42</v>
      </c>
      <c r="S75" s="7">
        <v>73</v>
      </c>
      <c r="T75" s="7">
        <v>48</v>
      </c>
      <c r="U75" s="7">
        <v>99</v>
      </c>
      <c r="V75" s="7">
        <v>4</v>
      </c>
      <c r="W75" s="7">
        <v>5</v>
      </c>
      <c r="X75" s="7">
        <v>1</v>
      </c>
      <c r="Y75" s="7">
        <f t="shared" si="14"/>
        <v>109</v>
      </c>
      <c r="Z75" s="7">
        <f t="shared" si="15"/>
        <v>109</v>
      </c>
      <c r="AA75" s="7">
        <f t="shared" si="20"/>
        <v>55.5</v>
      </c>
      <c r="AB75" s="17">
        <f t="shared" si="16"/>
        <v>90.825688073394488</v>
      </c>
      <c r="AC75" s="17">
        <f t="shared" si="17"/>
        <v>90.825688073394488</v>
      </c>
      <c r="AD75" s="17">
        <f t="shared" si="18"/>
        <v>81.818181818181827</v>
      </c>
      <c r="AE75" s="6">
        <v>43229</v>
      </c>
      <c r="AF75" s="6">
        <v>43215</v>
      </c>
      <c r="AG75" s="7">
        <v>2018</v>
      </c>
      <c r="AH75" s="17">
        <v>58.895890410958906</v>
      </c>
      <c r="AI75" s="6">
        <v>45420</v>
      </c>
      <c r="AJ75" s="6">
        <v>45420</v>
      </c>
      <c r="AK75" s="7">
        <v>2024</v>
      </c>
      <c r="AL75" s="19">
        <v>64.898630136986299</v>
      </c>
      <c r="AM75" s="17">
        <f t="shared" si="19"/>
        <v>6.0027397260273974</v>
      </c>
      <c r="AN75" s="19">
        <v>6</v>
      </c>
      <c r="AO75" s="45">
        <v>2</v>
      </c>
    </row>
    <row r="76" spans="1:41" s="64" customFormat="1" ht="14.5" thickBot="1" x14ac:dyDescent="0.35">
      <c r="A76" s="7">
        <v>6</v>
      </c>
      <c r="B76" s="69" t="s">
        <v>149</v>
      </c>
      <c r="C76" s="68">
        <v>1</v>
      </c>
      <c r="D76" s="7">
        <v>2</v>
      </c>
      <c r="E76" s="7">
        <v>1970</v>
      </c>
      <c r="F76" s="7">
        <v>1</v>
      </c>
      <c r="G76" s="7">
        <v>1</v>
      </c>
      <c r="H76" s="7">
        <v>1</v>
      </c>
      <c r="I76" s="7">
        <v>21</v>
      </c>
      <c r="J76" s="7">
        <v>108</v>
      </c>
      <c r="K76" s="7">
        <v>8412</v>
      </c>
      <c r="L76" s="6">
        <v>43789</v>
      </c>
      <c r="M76" s="7">
        <v>1</v>
      </c>
      <c r="N76" s="7">
        <v>4</v>
      </c>
      <c r="O76" s="7">
        <v>1</v>
      </c>
      <c r="P76" s="7">
        <v>121</v>
      </c>
      <c r="Q76" s="7" t="s">
        <v>41</v>
      </c>
      <c r="R76" s="7" t="s">
        <v>42</v>
      </c>
      <c r="S76" s="7">
        <v>73</v>
      </c>
      <c r="T76" s="7">
        <v>48</v>
      </c>
      <c r="U76" s="7">
        <v>93</v>
      </c>
      <c r="V76" s="7">
        <v>4</v>
      </c>
      <c r="W76" s="7">
        <v>9</v>
      </c>
      <c r="X76" s="7">
        <v>1</v>
      </c>
      <c r="Y76" s="7">
        <f t="shared" si="14"/>
        <v>107</v>
      </c>
      <c r="Z76" s="7">
        <f t="shared" si="15"/>
        <v>107</v>
      </c>
      <c r="AA76" s="7">
        <f t="shared" si="20"/>
        <v>54.5</v>
      </c>
      <c r="AB76" s="17">
        <f t="shared" si="16"/>
        <v>86.915887850467286</v>
      </c>
      <c r="AC76" s="17">
        <f t="shared" si="17"/>
        <v>86.915887850467286</v>
      </c>
      <c r="AD76" s="17">
        <f t="shared" si="18"/>
        <v>76.859504132231407</v>
      </c>
      <c r="AE76" s="6">
        <v>43796</v>
      </c>
      <c r="AF76" s="6">
        <v>43789</v>
      </c>
      <c r="AG76" s="7">
        <v>2019</v>
      </c>
      <c r="AH76" s="17">
        <v>48.945205479452056</v>
      </c>
      <c r="AI76" s="6">
        <v>45987</v>
      </c>
      <c r="AJ76" s="6">
        <v>45987</v>
      </c>
      <c r="AK76" s="7">
        <v>2025</v>
      </c>
      <c r="AL76" s="19">
        <v>54.947945205479449</v>
      </c>
      <c r="AM76" s="17">
        <f t="shared" si="19"/>
        <v>6.0027397260273974</v>
      </c>
      <c r="AN76" s="19">
        <v>6</v>
      </c>
      <c r="AO76" s="7">
        <v>2</v>
      </c>
    </row>
    <row r="77" spans="1:41" s="64" customFormat="1" ht="14.5" thickBot="1" x14ac:dyDescent="0.35">
      <c r="A77" s="7">
        <v>6</v>
      </c>
      <c r="B77" s="69" t="s">
        <v>150</v>
      </c>
      <c r="C77" s="68">
        <v>0</v>
      </c>
      <c r="D77" s="7">
        <v>2</v>
      </c>
      <c r="E77" s="7">
        <v>1963</v>
      </c>
      <c r="F77" s="7">
        <v>4</v>
      </c>
      <c r="G77" s="7">
        <v>1</v>
      </c>
      <c r="H77" s="7">
        <v>2</v>
      </c>
      <c r="I77" s="7">
        <v>21</v>
      </c>
      <c r="J77" s="7">
        <v>112</v>
      </c>
      <c r="K77" s="7">
        <v>8749</v>
      </c>
      <c r="L77" s="6">
        <v>43859</v>
      </c>
      <c r="M77" s="7">
        <v>2</v>
      </c>
      <c r="N77" s="7" t="s">
        <v>12</v>
      </c>
      <c r="O77" s="7">
        <v>1</v>
      </c>
      <c r="P77" s="7">
        <v>121</v>
      </c>
      <c r="Q77" s="7" t="s">
        <v>41</v>
      </c>
      <c r="R77" s="7" t="s">
        <v>42</v>
      </c>
      <c r="S77" s="7">
        <v>73</v>
      </c>
      <c r="T77" s="7">
        <v>48</v>
      </c>
      <c r="U77" s="7">
        <v>96</v>
      </c>
      <c r="V77" s="7">
        <v>4</v>
      </c>
      <c r="W77" s="7">
        <v>7</v>
      </c>
      <c r="X77" s="7">
        <v>1</v>
      </c>
      <c r="Y77" s="7">
        <f t="shared" si="14"/>
        <v>108</v>
      </c>
      <c r="Z77" s="7">
        <f t="shared" si="15"/>
        <v>108</v>
      </c>
      <c r="AA77" s="7">
        <f t="shared" si="20"/>
        <v>55</v>
      </c>
      <c r="AB77" s="17">
        <f t="shared" si="16"/>
        <v>88.888888888888886</v>
      </c>
      <c r="AC77" s="17">
        <f t="shared" si="17"/>
        <v>88.888888888888886</v>
      </c>
      <c r="AD77" s="17">
        <f t="shared" si="18"/>
        <v>79.338842975206617</v>
      </c>
      <c r="AE77" s="6">
        <v>43862</v>
      </c>
      <c r="AF77" s="6">
        <v>43859</v>
      </c>
      <c r="AG77" s="7">
        <v>2020</v>
      </c>
      <c r="AH77" s="17">
        <v>56.816438356164383</v>
      </c>
      <c r="AI77" s="6">
        <v>46053</v>
      </c>
      <c r="AJ77" s="6">
        <v>46053</v>
      </c>
      <c r="AK77" s="7">
        <v>2026</v>
      </c>
      <c r="AL77" s="17">
        <v>62.819178082191783</v>
      </c>
      <c r="AM77" s="17">
        <f t="shared" si="19"/>
        <v>6.0027397260273974</v>
      </c>
      <c r="AN77" s="19">
        <v>6</v>
      </c>
      <c r="AO77" s="7">
        <v>1</v>
      </c>
    </row>
    <row r="78" spans="1:41" s="64" customFormat="1" ht="14.5" thickBot="1" x14ac:dyDescent="0.35">
      <c r="A78" s="7">
        <v>6</v>
      </c>
      <c r="B78" s="69" t="s">
        <v>151</v>
      </c>
      <c r="C78" s="68">
        <v>0</v>
      </c>
      <c r="D78" s="7">
        <v>1</v>
      </c>
      <c r="E78" s="7">
        <v>1971</v>
      </c>
      <c r="F78" s="7">
        <v>3</v>
      </c>
      <c r="G78" s="7">
        <v>3</v>
      </c>
      <c r="H78" s="7">
        <v>2</v>
      </c>
      <c r="I78" s="7">
        <v>22</v>
      </c>
      <c r="J78" s="7">
        <v>3</v>
      </c>
      <c r="K78" s="7">
        <v>106</v>
      </c>
      <c r="L78" s="6">
        <v>43943</v>
      </c>
      <c r="M78" s="7">
        <v>1</v>
      </c>
      <c r="N78" s="7">
        <v>6</v>
      </c>
      <c r="O78" s="7">
        <v>1</v>
      </c>
      <c r="P78" s="7">
        <v>123</v>
      </c>
      <c r="Q78" s="7" t="s">
        <v>41</v>
      </c>
      <c r="R78" s="7" t="s">
        <v>42</v>
      </c>
      <c r="S78" s="7">
        <v>87</v>
      </c>
      <c r="T78" s="7">
        <v>36</v>
      </c>
      <c r="U78" s="7">
        <v>52</v>
      </c>
      <c r="V78" s="7">
        <v>12</v>
      </c>
      <c r="W78" s="7">
        <v>3</v>
      </c>
      <c r="X78" s="7">
        <v>0</v>
      </c>
      <c r="Y78" s="7">
        <f t="shared" si="14"/>
        <v>67</v>
      </c>
      <c r="Z78" s="7">
        <f t="shared" si="15"/>
        <v>67</v>
      </c>
      <c r="AA78" s="7">
        <f t="shared" si="20"/>
        <v>34.5</v>
      </c>
      <c r="AB78" s="17">
        <f t="shared" si="16"/>
        <v>77.611940298507463</v>
      </c>
      <c r="AC78" s="17">
        <f t="shared" si="17"/>
        <v>77.611940298507463</v>
      </c>
      <c r="AD78" s="17">
        <f t="shared" si="18"/>
        <v>42.276422764227647</v>
      </c>
      <c r="AE78" s="6">
        <v>43943</v>
      </c>
      <c r="AF78" s="6">
        <v>43943</v>
      </c>
      <c r="AG78" s="7">
        <v>2020</v>
      </c>
      <c r="AH78" s="17">
        <v>48.843835616438355</v>
      </c>
      <c r="AI78" s="6">
        <v>46133</v>
      </c>
      <c r="AJ78" s="6">
        <v>46133</v>
      </c>
      <c r="AK78" s="7">
        <v>2026</v>
      </c>
      <c r="AL78" s="17">
        <v>54.843835616438355</v>
      </c>
      <c r="AM78" s="17">
        <f t="shared" si="19"/>
        <v>6</v>
      </c>
      <c r="AN78" s="19">
        <v>6</v>
      </c>
      <c r="AO78" s="7">
        <v>1</v>
      </c>
    </row>
    <row r="79" spans="1:41" s="64" customFormat="1" ht="14.5" thickBot="1" x14ac:dyDescent="0.35">
      <c r="A79" s="7">
        <v>6</v>
      </c>
      <c r="B79" s="69" t="s">
        <v>152</v>
      </c>
      <c r="C79" s="68">
        <v>0</v>
      </c>
      <c r="D79" s="7">
        <v>2</v>
      </c>
      <c r="E79" s="7">
        <v>1956</v>
      </c>
      <c r="F79" s="7">
        <v>3</v>
      </c>
      <c r="G79" s="7">
        <v>3</v>
      </c>
      <c r="H79" s="7">
        <v>2</v>
      </c>
      <c r="I79" s="7">
        <v>22</v>
      </c>
      <c r="J79" s="7">
        <v>6</v>
      </c>
      <c r="K79" s="7">
        <v>287</v>
      </c>
      <c r="L79" s="6">
        <v>43992</v>
      </c>
      <c r="M79" s="7">
        <v>1</v>
      </c>
      <c r="N79" s="7">
        <v>6</v>
      </c>
      <c r="O79" s="7">
        <v>1</v>
      </c>
      <c r="P79" s="7">
        <v>123</v>
      </c>
      <c r="Q79" s="7" t="s">
        <v>41</v>
      </c>
      <c r="R79" s="7" t="s">
        <v>42</v>
      </c>
      <c r="S79" s="7">
        <v>87</v>
      </c>
      <c r="T79" s="7">
        <v>36</v>
      </c>
      <c r="U79" s="7">
        <v>87</v>
      </c>
      <c r="V79" s="7">
        <v>30</v>
      </c>
      <c r="W79" s="7">
        <v>6</v>
      </c>
      <c r="X79" s="7">
        <v>0</v>
      </c>
      <c r="Y79" s="7">
        <f t="shared" si="14"/>
        <v>123</v>
      </c>
      <c r="Z79" s="7">
        <f t="shared" si="15"/>
        <v>123</v>
      </c>
      <c r="AA79" s="7">
        <f t="shared" si="20"/>
        <v>62.5</v>
      </c>
      <c r="AB79" s="17">
        <f t="shared" si="16"/>
        <v>70.731707317073173</v>
      </c>
      <c r="AC79" s="17">
        <f t="shared" si="17"/>
        <v>70.731707317073173</v>
      </c>
      <c r="AD79" s="17">
        <f t="shared" si="18"/>
        <v>70.731707317073173</v>
      </c>
      <c r="AE79" s="6">
        <v>43992</v>
      </c>
      <c r="AF79" s="6">
        <v>43992</v>
      </c>
      <c r="AG79" s="7">
        <v>2020</v>
      </c>
      <c r="AH79" s="17">
        <v>63.986301369863014</v>
      </c>
      <c r="AI79" s="6">
        <v>46182</v>
      </c>
      <c r="AJ79" s="6">
        <v>46182</v>
      </c>
      <c r="AK79" s="7">
        <v>2026</v>
      </c>
      <c r="AL79" s="17">
        <v>69.986301369863014</v>
      </c>
      <c r="AM79" s="17">
        <f t="shared" si="19"/>
        <v>6</v>
      </c>
      <c r="AN79" s="19">
        <v>6</v>
      </c>
      <c r="AO79" s="7">
        <v>2</v>
      </c>
    </row>
    <row r="80" spans="1:41" s="64" customFormat="1" ht="14.5" thickBot="1" x14ac:dyDescent="0.35">
      <c r="A80" s="7">
        <v>6</v>
      </c>
      <c r="B80" s="69" t="s">
        <v>153</v>
      </c>
      <c r="C80" s="68">
        <v>0</v>
      </c>
      <c r="D80" s="7">
        <v>1</v>
      </c>
      <c r="E80" s="7">
        <v>1959</v>
      </c>
      <c r="F80" s="7">
        <v>5</v>
      </c>
      <c r="G80" s="7">
        <v>1</v>
      </c>
      <c r="H80" s="7">
        <v>1</v>
      </c>
      <c r="I80" s="7">
        <v>22</v>
      </c>
      <c r="J80" s="7">
        <v>7</v>
      </c>
      <c r="K80" s="7">
        <v>393</v>
      </c>
      <c r="L80" s="6">
        <v>44006</v>
      </c>
      <c r="M80" s="7">
        <v>2</v>
      </c>
      <c r="N80" s="7" t="s">
        <v>12</v>
      </c>
      <c r="O80" s="7">
        <v>1</v>
      </c>
      <c r="P80" s="7">
        <v>123</v>
      </c>
      <c r="Q80" s="7" t="s">
        <v>41</v>
      </c>
      <c r="R80" s="7" t="s">
        <v>42</v>
      </c>
      <c r="S80" s="7">
        <v>87</v>
      </c>
      <c r="T80" s="7">
        <v>36</v>
      </c>
      <c r="U80" s="7">
        <v>96</v>
      </c>
      <c r="V80" s="7">
        <v>6</v>
      </c>
      <c r="W80" s="7">
        <v>9</v>
      </c>
      <c r="X80" s="7">
        <v>0</v>
      </c>
      <c r="Y80" s="7">
        <f t="shared" si="14"/>
        <v>111</v>
      </c>
      <c r="Z80" s="7">
        <f t="shared" si="15"/>
        <v>111</v>
      </c>
      <c r="AA80" s="7">
        <f t="shared" si="20"/>
        <v>56.5</v>
      </c>
      <c r="AB80" s="17">
        <f t="shared" si="16"/>
        <v>86.486486486486484</v>
      </c>
      <c r="AC80" s="17">
        <f t="shared" si="17"/>
        <v>86.486486486486484</v>
      </c>
      <c r="AD80" s="17">
        <f t="shared" si="18"/>
        <v>78.048780487804876</v>
      </c>
      <c r="AE80" s="6">
        <v>44006</v>
      </c>
      <c r="AF80" s="6">
        <v>44006</v>
      </c>
      <c r="AG80" s="7">
        <v>2020</v>
      </c>
      <c r="AH80" s="17">
        <v>60.684931506849317</v>
      </c>
      <c r="AI80" s="6">
        <v>46196</v>
      </c>
      <c r="AJ80" s="6">
        <v>46196</v>
      </c>
      <c r="AK80" s="7">
        <v>2026</v>
      </c>
      <c r="AL80" s="17">
        <v>66.68493150684931</v>
      </c>
      <c r="AM80" s="17">
        <f t="shared" si="19"/>
        <v>6</v>
      </c>
      <c r="AN80" s="19">
        <v>6</v>
      </c>
      <c r="AO80" s="7">
        <v>2</v>
      </c>
    </row>
  </sheetData>
  <pageMargins left="0.74803149606299213" right="0.74803149606299213" top="0.98425196850393704" bottom="0.98425196850393704" header="0.51181102362204722" footer="0.51181102362204722"/>
  <pageSetup paperSize="9" scale="68" pageOrder="overThenDown" orientation="landscape" r:id="rId1"/>
  <headerFooter>
    <oddHeader>&amp;L&amp;"-,Fett"Hamburgisches Verfassungsgericht
Wahlen der Richterinnen und Richter&amp;C&amp;"-,Fett"Landesverfassungsgerichte und Justizialisierung
(DFG - Gz: RE 1376/4-1; AOBJ: 644495&amp;R&amp;"-,Fett"&amp;P/&amp;N</oddHeader>
    <oddFooter xml:space="preserve">&amp;L&amp;"-,Fett"Zitiervorschlag: Werner Reutter, Hamburgisches Verfassungsgericht
Wahl der Richterinnen und Richter. HU Berlin 2018
https://hu-berlin/lverfge&amp;R&amp;"-,Fett"Erstellt von: Werner Reutter
Humboldt-Universität zu Berlin
Stand:  &amp;D&amp;"-,Standard" </oddFooter>
  </headerFooter>
  <colBreaks count="1" manualBreakCount="1">
    <brk id="12" max="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HH Rohdaten</vt:lpstr>
      <vt:lpstr>HH kodiert</vt:lpstr>
      <vt:lpstr>'HH kodiert'!Druckbereich</vt:lpstr>
      <vt:lpstr>'HH Rohdaten'!Druckbereich</vt:lpstr>
      <vt:lpstr>'HH kodiert'!Drucktitel</vt:lpstr>
      <vt:lpstr>'HH Rohdaten'!Drucktitel</vt:lpstr>
    </vt:vector>
  </TitlesOfParts>
  <Company>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Epstein</dc:creator>
  <cp:lastModifiedBy>Maria</cp:lastModifiedBy>
  <cp:lastPrinted>2020-07-02T13:53:25Z</cp:lastPrinted>
  <dcterms:created xsi:type="dcterms:W3CDTF">2013-03-02T23:28:58Z</dcterms:created>
  <dcterms:modified xsi:type="dcterms:W3CDTF">2021-02-22T20:26:35Z</dcterms:modified>
</cp:coreProperties>
</file>